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1" documentId="8_{7ACF0675-1885-4EDA-BF19-C92DBFC8539D}" xr6:coauthVersionLast="47" xr6:coauthVersionMax="47" xr10:uidLastSave="{D8580C51-2566-4113-BCCE-25B4D8F3DA93}"/>
  <bookViews>
    <workbookView xWindow="-110" yWindow="-110" windowWidth="19420" windowHeight="11500" xr2:uid="{00000000-000D-0000-FFFF-FFFF00000000}"/>
  </bookViews>
  <sheets>
    <sheet name="CONTRATOS ENERO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0" l="1"/>
  <c r="AF11" i="10"/>
  <c r="AF12" i="10"/>
  <c r="AF16" i="10"/>
  <c r="AF17" i="10"/>
  <c r="AF19" i="10"/>
  <c r="AF22" i="10"/>
  <c r="AF23" i="10"/>
  <c r="AF25" i="10"/>
  <c r="AF26" i="10"/>
  <c r="AF7" i="10"/>
  <c r="AF8" i="10"/>
  <c r="AF5" i="10"/>
  <c r="AF6" i="10"/>
  <c r="AF4" i="10"/>
  <c r="AA4" i="10"/>
  <c r="AA5" i="10"/>
  <c r="AA7" i="10"/>
  <c r="AA10" i="10"/>
  <c r="AA19" i="10"/>
  <c r="AA26" i="10"/>
  <c r="Z21" i="10"/>
  <c r="AF21" i="10" s="1"/>
  <c r="Z24" i="10"/>
  <c r="AF24" i="10" s="1"/>
  <c r="V18" i="10"/>
  <c r="V9" i="10"/>
  <c r="AF9" i="10" s="1"/>
  <c r="V13" i="10"/>
  <c r="V14" i="10"/>
  <c r="V15" i="10"/>
  <c r="V16" i="10"/>
  <c r="AA16" i="10" s="1"/>
  <c r="V20" i="10"/>
  <c r="AA20" i="10" l="1"/>
  <c r="AF20" i="10"/>
  <c r="AA15" i="10"/>
  <c r="AF15" i="10"/>
  <c r="AA14" i="10"/>
  <c r="AF14" i="10"/>
  <c r="AA13" i="10"/>
  <c r="AF13" i="10"/>
  <c r="AA18" i="10"/>
  <c r="AF18" i="10"/>
</calcChain>
</file>

<file path=xl/sharedStrings.xml><?xml version="1.0" encoding="utf-8"?>
<sst xmlns="http://schemas.openxmlformats.org/spreadsheetml/2006/main" count="524" uniqueCount="193">
  <si>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</si>
  <si>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</si>
  <si>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</si>
  <si>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</si>
  <si>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</si>
  <si>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</si>
  <si>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</si>
  <si>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</si>
  <si>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</si>
  <si>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</si>
  <si>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</si>
  <si>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</si>
  <si>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</si>
  <si>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</si>
  <si>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</si>
  <si>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</si>
  <si>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</si>
  <si>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</si>
  <si>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</si>
  <si>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</si>
  <si>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</si>
  <si>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</si>
  <si>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</si>
  <si>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</si>
  <si>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</si>
  <si>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</si>
  <si>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</si>
  <si>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</si>
  <si>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</si>
  <si>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</si>
  <si>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</si>
  <si>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</si>
  <si>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</si>
  <si>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0001-2025</t>
  </si>
  <si>
    <t>PRESTACIÓN DE SERVICIOS</t>
  </si>
  <si>
    <t>PRESTAR SERVICIOS PROFESIONALES COMO INGENIERO ELECTRICISTA DE APOYO A LA SUBGERENCIA TÉCNICA OPERATIVA DE CEDELCA S.A. E.S.P., A FIN DE EJECUTAR LAS ACTIVIDADES DEFINIDAS POR LA DIRECTIVA GERENCIAL No. 16 DEL 19 DE NOVIEMBRE DE 2022, ASÍ COMO CUALQUIER OTRA ASIGNADA EN RELACIÓN CON LOS OBJETIVOS Y NECESIDADES DEL ÁREA, EN CONCORDANCIA CON LOS ESTATUTOS Y NORMATIVAS INTERNAS DE LA EMPRESA</t>
  </si>
  <si>
    <t>MILTON RUBEN ASPRILLA QUINTERO</t>
  </si>
  <si>
    <t>HASTA EL 31 DE DICIEMBRE DE 2025, CONTADO A PARTIR DE LA SUSCRIPCION DEL ACTA DE INICIO.</t>
  </si>
  <si>
    <t>NO ESTÁ PACTADO</t>
  </si>
  <si>
    <t>N/A</t>
  </si>
  <si>
    <t>PEDRO ELÌAS ROJAS CÀCERES</t>
  </si>
  <si>
    <t>GERENCIA/SECRETARÌA GENERAL</t>
  </si>
  <si>
    <t>A020202008003019</t>
  </si>
  <si>
    <t>23- 2/01/2025</t>
  </si>
  <si>
    <t>16-  2/01/2025</t>
  </si>
  <si>
    <t>VIGENTE</t>
  </si>
  <si>
    <t xml:space="preserve">Contratación Directa </t>
  </si>
  <si>
    <t>0002-2025</t>
  </si>
  <si>
    <t xml:space="preserve">PRESTACIÓN DE SERVICIOS </t>
  </si>
  <si>
    <t xml:space="preserve">PRESTAR SERVICIOS PROFESIONALES DE APOYO A LA GESTIÓN DE LA SUBGERENCIA TÉCNICA OPERATIVA DE CEDELCA S.A E.S. P, EN LAS ACTIVIDADES ESTABLECIDAS MEDIANTE DIRECTIVA GERENCIAL No. 16 DEL 19 DE NOVIEMBRE DE 2022 Y LÁS DEMÁS QUE LE SEAN ASIGNADAS, INHERENTES AL DESARROLLO DEL ÁREA Y/O LAS SEÑALADAS EN LOS ESTATUTOS SOCIALES Y EN LAS DISPOSICIONES QUE DETERMINE LA EMPRESA.   </t>
  </si>
  <si>
    <t>EDISON DAVID HOYOS HOYOS</t>
  </si>
  <si>
    <t>24- 2/01/2025</t>
  </si>
  <si>
    <t>11- 3/01/2025</t>
  </si>
  <si>
    <t>TERMINADO ANTICIPADAMENTE</t>
  </si>
  <si>
    <t>Contratación Directa</t>
  </si>
  <si>
    <t>0003-2025</t>
  </si>
  <si>
    <t>PRESTAR SERVICIOS PROFESIONALES COMO ABOGADO DE APOYO A LA SECRETARIA GENERAL EN LOS DIFERENTES PROCESOS DE CENTRALES ELÉCTRICAS DEL CAUCA – CEDELCA S.A. E.S.P. PARA LAS ACTUACIONES
ADMINISTRATIVAS, PRECONTRACTUALES Y POSCONTRACTUALES.</t>
  </si>
  <si>
    <t xml:space="preserve">FRANCIA LORENA PORTILLA HIDALGO </t>
  </si>
  <si>
    <t>LEYLA ALEXANDRA MUÑOZ CEDEÑO</t>
  </si>
  <si>
    <t>SECRETARIA GENERAL</t>
  </si>
  <si>
    <t>28- 2/01/2025</t>
  </si>
  <si>
    <t>17-  2/01/2025</t>
  </si>
  <si>
    <t>0004-2025</t>
  </si>
  <si>
    <t>PRESTAR SERVICIOS PROFESIONALES COMO ABOGADA PARA APOYAR PLANIFICACIOPN, IMOPLEMENTACION Y EJECUCION DE ACTIVIDADES ASIGNADAS A LA UNIDAD DE APOYO DE ADMINISTRACIÓN DE PERSONAL, PROPORCIONANDO ACOMPAÑAMIENTO EN EL COMPONENTE JURIDICO LABORAL Y CONTRACTUAL CON EL OBJETIVO DE GARANTIZAR EL CUMPLIMIENTO DE LOS OBJETIVOS ORGANIZACIONALES ESTABLECIDOS EN LOS PLANES EMPRESARIALES</t>
  </si>
  <si>
    <t>MYRIAM VIVIANA ANTE HIGUITA</t>
  </si>
  <si>
    <t>HASTA EL 30 DE JUNIO 2025 DESDE LA SUSCRIPCION DEL ACTA DE INICIO</t>
  </si>
  <si>
    <t>JOSE RAMIRO SANDOVAL MOSQUERA</t>
  </si>
  <si>
    <t>JEFE UNIDAD DE TALENTO HUMANO</t>
  </si>
  <si>
    <t>18- 02/01/2025</t>
  </si>
  <si>
    <t>22- 9/01/2025</t>
  </si>
  <si>
    <t>0005-2025</t>
  </si>
  <si>
    <t>PRESTAR SERVICIOS PROFESIONALES COMO CONTADORA PÚBLICA DE APOYO EN LOS DIFERENTES PROCESOS DEL ÁREA CONTABLE Y DE LA SUBGERENCIA FINANCIERA Y ADMINISTRATIVA DE CEDELCA S.A. E.S.P.</t>
  </si>
  <si>
    <t>VANESSA AGREDO EGAS</t>
  </si>
  <si>
    <t>HASTA EL 31 DE DICIEMBRE DE 2025, A PARTIR DEL ACTA DE INICIO.</t>
  </si>
  <si>
    <t>WILLIANS MANUEL SINISTERRA HERRERA</t>
  </si>
  <si>
    <t>SUBGERENCIA FINANCIERA Y ADMINISTRATIVA</t>
  </si>
  <si>
    <t>26-  2/01/2025</t>
  </si>
  <si>
    <t>13-  2/01/2025</t>
  </si>
  <si>
    <t>0006-2025</t>
  </si>
  <si>
    <t>PRESTAR SERVICIOS PROFESIONALES DE APOYO A LA OFICINA DE CONTROL INTERNO, CON EL FIN DE EJECUTAR ACTIVIDADES TRANSVERSALES EN LOS DIFERENTES PROCESOS DE CENTRALES ELÉCTRICAS DEL CAUCA- CEDELCA S.A. E.S.P.</t>
  </si>
  <si>
    <t>NUBIA STELLA GAVIRIA MARTINEZ</t>
  </si>
  <si>
    <t>OLGA LORENA DIAZ CHAGUENDO</t>
  </si>
  <si>
    <t>JEFE OFICINA CONTROL INTERNO</t>
  </si>
  <si>
    <t>27-  2/01/2025</t>
  </si>
  <si>
    <t>14- 2/01/2025</t>
  </si>
  <si>
    <t>ADICION DE PLAZO Y VALOR</t>
  </si>
  <si>
    <t>0007-2025</t>
  </si>
  <si>
    <t>PRESTAR SERVICIOS DE APOYO A LA GESTIÓN PARA LA PLANIFICACIÓN, IMPLEMENTACIÓN Y EJECUCIÓN DE LAS ACTIVIDADES ASIGNADAS A LA UNIDAD DE APOYO DE ADMINISTRACIÓN DE PERSONAL, PROPORCIONANDO ACOMPAÑAMIENTO EN EL COMPONENTE ADMINISTRATIVO CON EL OBJETIVO DE GARANTIZAR EL CUMPLIMIENTO DE LOS OBJETIVOS ORGANIZACIONALES ESTABLECIDOS EN LOS PLANES EMPRESARIALES</t>
  </si>
  <si>
    <t>LUIS ALEJANDRO NOGUERA HERRERA</t>
  </si>
  <si>
    <t>19- 02/01/2025</t>
  </si>
  <si>
    <t>23- 09/01/2025</t>
  </si>
  <si>
    <t>0008-2025</t>
  </si>
  <si>
    <t>PRESTACIÓN DE LOS SERVICIOS DE APOYO DE GESTIÓN DOCUMENTAL A CARGO DE LA SECRETARÍA GENERAL DE CEDELCA S.A. E.S.P.</t>
  </si>
  <si>
    <t xml:space="preserve">PABLO ANDRÉS GUAUÑA MOSQUERA </t>
  </si>
  <si>
    <t xml:space="preserve">SECRETARIA GENERAL </t>
  </si>
  <si>
    <t>32- 02/01/2025</t>
  </si>
  <si>
    <t>38- 22/01/2025</t>
  </si>
  <si>
    <t>0009-2025</t>
  </si>
  <si>
    <t>MARÍA ALEJANDRA SALAZAR DORADO</t>
  </si>
  <si>
    <t>39- 22/01/2025</t>
  </si>
  <si>
    <t xml:space="preserve">Contratacion Directa </t>
  </si>
  <si>
    <t>0010-2025</t>
  </si>
  <si>
    <t>PRESTAR SERVICIOS PROFESIONALES PARA APOYAR LA PLANIFICACION, IMPLEMENTACIÓN, SEGUIMIENTO Y MEJORA CONTINUA DEL SISTEMA DE SEGURIDAD Y SALUD EN EL TRABAJO (SG SST), A CARGO DE LA UNIDAD DE APOYO DE ADMINISTRACIÓN DE PERSONAL, CON EL OBJETIVO DE GARANTIZAR EL CUMPLIMIENTO DE LA NORMATIVA VIGENTE , PREVENIR RIESGOS LABORALES Y PROMOVER UN AMBIENTE DE TRABAJO SEGURO Y SALUDABLE</t>
  </si>
  <si>
    <t>CLAUDIO FERNANDO CRUZ ROA</t>
  </si>
  <si>
    <t>29- 2/01/2025</t>
  </si>
  <si>
    <t>20- 9/01/2025</t>
  </si>
  <si>
    <t>0011-2025</t>
  </si>
  <si>
    <t xml:space="preserve">PRESTAR SERVICIOS PROFESIONALES EN PSICOLOGÍA PARA APOYAR LA PLANIFICACION, IMPLEMENTACION Y EJECUCION DE LAS ACTIVIDADES A CARGO DE LA UNIDAD DE APOYO DE ADMINISTRACION DE PERSONAL QUE REQUIERAN ACOMPAÑAMIENTO PSICOSOCIAL, CON EL FIN DE GARANTIZAR EL CUMPLIMIENTO DE LOS OBJETIVOS ESTABLECIDOS EN LOS PLANES EMPRESARIALES </t>
  </si>
  <si>
    <t>PAULA ANDREA MARTINEZ VIVAS</t>
  </si>
  <si>
    <t>3- 2/01/2025</t>
  </si>
  <si>
    <t>21- 09/01/2025</t>
  </si>
  <si>
    <t>0012-2025</t>
  </si>
  <si>
    <t>DIEGO JAVIER LOPEZ OSORIO</t>
  </si>
  <si>
    <t>81- 01/02/2025</t>
  </si>
  <si>
    <t>0013-2025</t>
  </si>
  <si>
    <t xml:space="preserve">PRESTAR LOS SERVICIOS PROFESIONALES PARA APOYAR EN LA CONTRATACIÓN DE LA EMPRESA, ORGANIZACIÓN, GESTIÓN, ADMINISTRACIÓN, SEGUIMIENTO A PLANES Y SOPORTE JURÍDICO DE CONTRATACIÓN PÚBLICA - SECOP II, QUE REQUIERA CENTRALES ELÉCTRICAS DEL CAUCA- CEDELCA S.A. E.S.P. </t>
  </si>
  <si>
    <t>GERARDO RIVERA BRAVO</t>
  </si>
  <si>
    <t>YENNY CAROLINA ORTEGA RIOS</t>
  </si>
  <si>
    <t>SUBGERENTE DE GESTION  JURÌDICA</t>
  </si>
  <si>
    <t>42- 25/01/2025</t>
  </si>
  <si>
    <t>82- 01/02/2025</t>
  </si>
  <si>
    <t>0014-2025</t>
  </si>
  <si>
    <t>MARÍA FERNANDA SOLARTE MONTENEGRO</t>
  </si>
  <si>
    <t>40- 22/01/2025</t>
  </si>
  <si>
    <t>Liquidado</t>
  </si>
  <si>
    <t>0015-2025</t>
  </si>
  <si>
    <t>PRESTAR SERVICIOS PROFESIONALES EN EL DISEÑO Y DIAGRAMACION DE DOCUMENTOS, PUBLICACIONES TECNICAS, ASI COMO LA PRODUCCION Y GENERACION DE PIEZAS GRAFICAS, EN EL MARCO DE LAS ACTIVIDADES CORPORATIVAS DE  CEDELCA S.A. E.S.P</t>
  </si>
  <si>
    <t>VIANI GUERRERO OSORIO</t>
  </si>
  <si>
    <t>36- 02/01/2025</t>
  </si>
  <si>
    <t>33- 16/01/2025</t>
  </si>
  <si>
    <t>0016-2025</t>
  </si>
  <si>
    <t>PRESTACIÓN DE SERVICIOS PROFESIONALES DE COORDINACION Y SUPERVISION PARA LA IMPLEMENTACION DE LOS PLANES Y PROCESOS DE GESTIÓN DOCUMENTAL DE CEDELCA S.A. E.S.P.</t>
  </si>
  <si>
    <t>LUISA FERNANDA FIGUEROA GARCIA</t>
  </si>
  <si>
    <t>SECRETARÍA GENERAL</t>
  </si>
  <si>
    <t>41- 22/01/2025</t>
  </si>
  <si>
    <t>0017-2025</t>
  </si>
  <si>
    <t>ELIANA ANDREA ERAZO QUIÑONES</t>
  </si>
  <si>
    <t>0018-2025</t>
  </si>
  <si>
    <t>PRESTAR LOS SERVICIOS NECESARIOS PARA LA EJECUCIÓN DEL SUBPROGRAMA DENOMINADO "PLANES DE EMERGENCIA" DEL PLAN DE SISTEMA DE GESTIÓN DE SEGURIDAD Y SALUD EN EL TRABAJO (SG-SST) DE CENTRALES ELÉCTRICAS DEL CAUCA S.A E.S.P. DE LA VIGENCIA 2025</t>
  </si>
  <si>
    <t>CUERPO DE BOMBEROS VOLUNTARIOS DE POPAYÁN</t>
  </si>
  <si>
    <t>891.500.227-3</t>
  </si>
  <si>
    <t>DIEZ (10) DÌAS HÁBILES CONTADOS A PARTIR DE LA SUSCRIPCIÒN DEL ACTA DE INICIO.</t>
  </si>
  <si>
    <t>A020220200900301</t>
  </si>
  <si>
    <t>36-  7/01/2025</t>
  </si>
  <si>
    <t>58- 24/01/2025</t>
  </si>
  <si>
    <t>0019-2025</t>
  </si>
  <si>
    <t xml:space="preserve">ORDEN DE SERVICIOS </t>
  </si>
  <si>
    <t>PRESTAR EL SERVICIO DE ASEO, LIMPIEZA Y CAFETERÍA EN LAS SEDES ADMINISTRATIVAS DE CEDELCA S.A. E.S.P., UBICADAS EN EL EDIFICIO EDGAR NEGRET DUEÑAS EN LA CARRERA 7 No. 1N-28, PRIMER Y TERCER PISO Y OFICINAS DEL SEXTO PISO Y DE LA SEDE DEL FONDO ACUMULADO UBICADA EN LA CALLE 1N #9-44 BARRIO SANTA CLARA EN LA CIUDAD DE POPAYÁN.</t>
  </si>
  <si>
    <t>SOLO POR SERVICIOS 
S. EN C.
R.L. CESAR AUGUSTO ECHEVERRY GUZMAN
C.C. 14.229.615</t>
  </si>
  <si>
    <t>817.003.377-9</t>
  </si>
  <si>
    <t>DOCE (12) MESES, CONTADOS A PARTIR DE LA SUSCRIPCIÓN DEL ACTA DE INICIO.</t>
  </si>
  <si>
    <t>OSCAR EDUARDO TORRES GARCIA</t>
  </si>
  <si>
    <t>PROFESIONAL UNIVERSITARIO I SUBGERENCIA FINANCIERA Y ADMINISTRATIVA</t>
  </si>
  <si>
    <t>A02020200900301</t>
  </si>
  <si>
    <t>54-  20/01/2025</t>
  </si>
  <si>
    <t>63- 27/01/2025</t>
  </si>
  <si>
    <t xml:space="preserve">        N/A</t>
  </si>
  <si>
    <t>0020-2025</t>
  </si>
  <si>
    <t>CONTRATO DE CONSULTORIA</t>
  </si>
  <si>
    <t>REALIZAR LOS ESTUDIOS DE FACTIBILIDAD PARA LA REPOTENCIACIÓN Y MODERNIZACIÓN DE LAS PCH OVEJAS.</t>
  </si>
  <si>
    <t>CONSORCIO RENOVABLES DEL CAUCA
R.L. ANDRES EDUARDO OSPINA VESGA
C.C. 94.449.197</t>
  </si>
  <si>
    <t>901.902.838-4</t>
  </si>
  <si>
    <t>DOCE(12) MESES, CONTADOS A PARTIR DE LA SUSCRIPCIÓN DEL ACTA DE INICIO</t>
  </si>
  <si>
    <t>48- 10/01/2025</t>
  </si>
  <si>
    <t>70- 29/01/2025</t>
  </si>
  <si>
    <t>Invitación Pública</t>
  </si>
  <si>
    <t>0021-2025</t>
  </si>
  <si>
    <t>CONTRATO DE PRESTACION DE SERVICIOS</t>
  </si>
  <si>
    <t>ADQUISICIÓN DE LICENCIAS MICROSOFT 365 EMPRESA PREMIUM POR UN AÑO, CONSERVANDO LA CONFIGURACIÓN, USUARIOS E INFORMACIÓN ASOCIADA AL DOMINIO CEDELCA.COM.CO DE LA EMPRESA CEDELCA S.A. E.S.P.</t>
  </si>
  <si>
    <t>TICS INGENIERIA S.A.S.
R.L. NESTOR ADOLFO COBO FORERO
C.C. 10.530.495</t>
  </si>
  <si>
    <t>900.466.911-1</t>
  </si>
  <si>
    <t>QUINCE (15) DÌAS CONTADOS A PARTIR DE LA SUSCRIPCIÒN DEL ACTA DE INICIO.</t>
  </si>
  <si>
    <t>FERNANDO ANDRES ESTRADA ROMERO</t>
  </si>
  <si>
    <t>PROFESIONAL UNIVERSITARIO II SUBGERENCIA FINANCIERA Y ADMINISTRATIVA</t>
  </si>
  <si>
    <t xml:space="preserve"> A02010100600203101</t>
  </si>
  <si>
    <t>46- 10/01/2025</t>
  </si>
  <si>
    <t>71- 30/01/2025</t>
  </si>
  <si>
    <t>TERMINADO</t>
  </si>
  <si>
    <t>0022-2025</t>
  </si>
  <si>
    <t>REALIZAR LOS ESTUDIOS DE DIAGNÓSTICO DE LA PCH FLORIDA II, SILVIA, INZÁ, SAJANDÍ, ASNAZÚ, RIO PALO, MONDOMO Y EL ESTUDIO DE DESPACHO DE LA PCH FLORIDA II</t>
  </si>
  <si>
    <t>HIDROTURBINAS DELTA S.A.S.                                   R.L. LUIS JAVIER MAZO URIBE C.C. 71.712.567</t>
  </si>
  <si>
    <t>900.026.058-4</t>
  </si>
  <si>
    <t>OCHO (08) MESES A PARTIR DEL ACTA DE INICIO</t>
  </si>
  <si>
    <t>PEDRO ELÍAS ROJAS CÁCERES</t>
  </si>
  <si>
    <t>SUBGERENCIA TECNICA Y OPERATIVA</t>
  </si>
  <si>
    <t>0023-2025</t>
  </si>
  <si>
    <t>REVISAR A DIARIO Y SUMINISTRAR CUANDO HAYA LUGAR LAS COPIAS FÍSICAS INFORMALES Y/O EN MEDIO DIGITAL DE LOS ESTADOS, EDICTOS Y FIJACIONES EN LISTA DE LOS DESPACHOS JUDICIALES UBICADOS EN LA CIUDAD DE POPAYÁN: JUZGADOS CIVILES, MUNICIPALES Y DEL CIRCUITO, ASÍ MISMO, DE LOS JUZGADOS DE PEQUEÑAS CAUSAS Y COMPETENCIAS MÚLTIPLES CIVILES, JUZGADOS LABORALES Y DE PEQUEÑAS CAUSAS LABORALES, JUZGADOS ADMINISTRATIVOS, SALA CIVIL Y LABORAL DEL TRIBUNAL SUPERIOR DEL DISTRITO JUDICIAL Y TRIBUNAL CONTENCIOSO ADMINISTRATIVO Y LOS SIGUIENTES DESPACHOS JUDICIALES: JUZGADO PRIMERO CIVIL DEL CIRCUITO DE SANTANDER DE QUILICHAO, JUZGADO PRIMERO CIVIL MUNICIPAL DE SANTANDER DE QUILICHAO Y JUZGADO PRIMERO CIVIL DEL CIRCUITO DE PUERTO TEJADA</t>
  </si>
  <si>
    <t>JHON EDINSON HOYOS YACUMAL</t>
  </si>
  <si>
    <t>OSCAR ANDRES VILLOTA NARVAEZ</t>
  </si>
  <si>
    <t>OFICINA JURIDICA</t>
  </si>
  <si>
    <t>A02020200800201</t>
  </si>
  <si>
    <t>61- 29/01/2025</t>
  </si>
  <si>
    <t>92- 31/01/2025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</si>
</sst>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1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4" fontId="2" fillId="2" borderId="7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1" fontId="2" fillId="0" borderId="2" xfId="0" applyNumberFormat="1" applyFont="1" applyBorder="1" applyAlignment="1">
      <alignment horizontal="left" vertical="center" wrapText="1"/>
    </xf>
    <xf numFmtId="11" fontId="2" fillId="2" borderId="1" xfId="0" applyNumberFormat="1" applyFont="1" applyFill="1" applyBorder="1" applyAlignment="1">
      <alignment horizontal="left" vertical="center" wrapText="1"/>
    </xf>
    <xf numFmtId="11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1" fontId="2" fillId="2" borderId="1" xfId="0" applyNumberFormat="1" applyFont="1" applyFill="1" applyBorder="1" applyAlignment="1">
      <alignment vertical="center" wrapText="1"/>
    </xf>
    <xf numFmtId="11" fontId="2" fillId="0" borderId="2" xfId="0" applyNumberFormat="1" applyFont="1" applyBorder="1" applyAlignment="1">
      <alignment vertical="center" wrapText="1"/>
    </xf>
    <xf numFmtId="11" fontId="2" fillId="0" borderId="6" xfId="0" applyNumberFormat="1" applyFont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1" fontId="2" fillId="2" borderId="5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1" fontId="8" fillId="0" borderId="7" xfId="0" applyNumberFormat="1" applyFont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7" fillId="6" borderId="17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26"/>
  <sheetViews>
    <sheetView tabSelected="1" zoomScale="90" zoomScaleNormal="90" workbookViewId="0">
      <pane ySplit="3" topLeftCell="A20" activePane="bottomLeft" state="frozen"/>
      <selection activeCell="A3" sqref="A3"/>
      <selection pane="bottomLeft" activeCell="D20" sqref="D20"/>
    </sheetView>
  </sheetViews>
  <sheetFormatPr baseColWidth="10" defaultColWidth="9.1796875" defaultRowHeight="14" x14ac:dyDescent="0.25"/>
  <cols>
    <col min="1" max="1" width="12.1796875" style="1" customWidth="1"/>
    <col min="2" max="2" width="17.7265625" style="54" customWidth="1"/>
    <col min="3" max="3" width="48.54296875" style="55" customWidth="1"/>
    <col min="4" max="4" width="14.26953125" style="53" customWidth="1"/>
    <col min="5" max="5" width="13" style="50" customWidth="1"/>
    <col min="6" max="6" width="27.54296875" style="4" customWidth="1"/>
    <col min="7" max="7" width="18.1796875" style="41" customWidth="1"/>
    <col min="8" max="8" width="21.26953125" style="36" bestFit="1" customWidth="1"/>
    <col min="9" max="9" width="28.54296875" style="54" customWidth="1"/>
    <col min="10" max="10" width="18.7265625" style="4" customWidth="1"/>
    <col min="11" max="11" width="15.81640625" style="37" customWidth="1"/>
    <col min="12" max="12" width="17.81640625" style="37" customWidth="1"/>
    <col min="13" max="13" width="11.453125" style="36" customWidth="1"/>
    <col min="14" max="14" width="24" style="37" customWidth="1"/>
    <col min="15" max="15" width="27.7265625" style="36" customWidth="1"/>
    <col min="16" max="16" width="26.81640625" style="4" customWidth="1"/>
    <col min="17" max="17" width="23.26953125" style="4" customWidth="1"/>
    <col min="18" max="18" width="18.7265625" style="4" customWidth="1"/>
    <col min="19" max="19" width="18.81640625" style="4" customWidth="1"/>
    <col min="20" max="20" width="17.54296875" style="2" customWidth="1"/>
    <col min="21" max="21" width="16.81640625" style="58" customWidth="1"/>
    <col min="22" max="24" width="18" style="4" customWidth="1"/>
    <col min="25" max="25" width="12.453125" style="11" customWidth="1"/>
    <col min="26" max="26" width="17.453125" style="59" customWidth="1"/>
    <col min="27" max="27" width="14.54296875" style="65" customWidth="1"/>
    <col min="28" max="28" width="15.26953125" style="66" customWidth="1"/>
    <col min="29" max="29" width="19.81640625" style="66" customWidth="1"/>
    <col min="30" max="30" width="22.81640625" style="66" customWidth="1"/>
    <col min="31" max="31" width="21" style="67" customWidth="1"/>
    <col min="32" max="32" width="20.453125" style="77" customWidth="1"/>
    <col min="33" max="33" width="18.1796875" style="33" customWidth="1"/>
    <col min="34" max="16384" width="9.1796875" style="33"/>
  </cols>
  <sheetData>
    <row r="1" spans="1:32" ht="24.5" hidden="1" x14ac:dyDescent="0.45">
      <c r="A1" s="94" t="s">
        <v>0</v>
      </c>
      <c r="B1" s="94"/>
      <c r="C1" s="94"/>
      <c r="D1" s="94"/>
      <c r="E1" s="94"/>
      <c r="F1" s="94"/>
      <c r="G1" s="94"/>
      <c r="H1" s="94"/>
    </row>
    <row r="2" spans="1:32" hidden="1" x14ac:dyDescent="0.25">
      <c r="AA2" s="83"/>
      <c r="AB2" s="86"/>
      <c r="AC2" s="86"/>
      <c r="AD2" s="86"/>
      <c r="AE2" s="91"/>
    </row>
    <row r="3" spans="1:32" ht="42" x14ac:dyDescent="0.25">
      <c r="A3" s="14" t="s">
        <v>1</v>
      </c>
      <c r="B3" s="14" t="s">
        <v>2</v>
      </c>
      <c r="C3" s="14" t="s">
        <v>3</v>
      </c>
      <c r="D3" s="15" t="s">
        <v>4</v>
      </c>
      <c r="E3" s="15" t="s">
        <v>5</v>
      </c>
      <c r="F3" s="14" t="s">
        <v>6</v>
      </c>
      <c r="G3" s="16" t="s">
        <v>7</v>
      </c>
      <c r="H3" s="17" t="s">
        <v>8</v>
      </c>
      <c r="I3" s="14" t="s">
        <v>9</v>
      </c>
      <c r="J3" s="17" t="s">
        <v>10</v>
      </c>
      <c r="K3" s="18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9" t="s">
        <v>20</v>
      </c>
      <c r="U3" s="19" t="s">
        <v>21</v>
      </c>
      <c r="V3" s="14" t="s">
        <v>22</v>
      </c>
      <c r="W3" s="14" t="s">
        <v>23</v>
      </c>
      <c r="X3" s="64" t="s">
        <v>24</v>
      </c>
      <c r="Y3" s="6" t="s">
        <v>25</v>
      </c>
      <c r="Z3" s="60" t="s">
        <v>26</v>
      </c>
      <c r="AA3" s="82" t="s">
        <v>27</v>
      </c>
      <c r="AB3" s="93" t="s">
        <v>28</v>
      </c>
      <c r="AC3" s="88" t="s">
        <v>29</v>
      </c>
      <c r="AD3" s="88" t="s">
        <v>30</v>
      </c>
      <c r="AE3" s="88" t="s">
        <v>31</v>
      </c>
      <c r="AF3" s="85" t="s">
        <v>32</v>
      </c>
    </row>
    <row r="4" spans="1:32" ht="168" customHeight="1" x14ac:dyDescent="0.25">
      <c r="A4" s="23" t="s">
        <v>33</v>
      </c>
      <c r="B4" s="47" t="s">
        <v>34</v>
      </c>
      <c r="C4" s="44" t="s">
        <v>35</v>
      </c>
      <c r="D4" s="22">
        <v>45660</v>
      </c>
      <c r="E4" s="22">
        <v>45660</v>
      </c>
      <c r="F4" s="21" t="s">
        <v>36</v>
      </c>
      <c r="G4" s="24">
        <v>94380282</v>
      </c>
      <c r="H4" s="25">
        <v>90657744</v>
      </c>
      <c r="I4" s="20" t="s">
        <v>37</v>
      </c>
      <c r="J4" s="20">
        <v>360</v>
      </c>
      <c r="K4" s="26" t="s">
        <v>38</v>
      </c>
      <c r="L4" s="26" t="s">
        <v>39</v>
      </c>
      <c r="M4" s="20" t="s">
        <v>39</v>
      </c>
      <c r="N4" s="26" t="s">
        <v>39</v>
      </c>
      <c r="O4" s="20" t="s">
        <v>40</v>
      </c>
      <c r="P4" s="20" t="s">
        <v>41</v>
      </c>
      <c r="Q4" s="20" t="s">
        <v>42</v>
      </c>
      <c r="R4" s="20" t="s">
        <v>43</v>
      </c>
      <c r="S4" s="20" t="s">
        <v>44</v>
      </c>
      <c r="T4" s="3" t="s">
        <v>39</v>
      </c>
      <c r="U4" s="27" t="s">
        <v>39</v>
      </c>
      <c r="V4" s="26" t="s">
        <v>39</v>
      </c>
      <c r="W4" s="20" t="s">
        <v>39</v>
      </c>
      <c r="X4" s="57">
        <v>360</v>
      </c>
      <c r="Y4" s="11">
        <v>13</v>
      </c>
      <c r="Z4" s="61">
        <v>62974336</v>
      </c>
      <c r="AA4" s="84">
        <f>Z4*100/H4</f>
        <v>69.46382429282599</v>
      </c>
      <c r="AB4" s="87" t="s">
        <v>39</v>
      </c>
      <c r="AC4" s="89" t="s">
        <v>45</v>
      </c>
      <c r="AD4" s="90" t="s">
        <v>39</v>
      </c>
      <c r="AE4" s="92" t="s">
        <v>46</v>
      </c>
      <c r="AF4" s="84">
        <f>Z4*100/H4</f>
        <v>69.46382429282599</v>
      </c>
    </row>
    <row r="5" spans="1:32" ht="162" customHeight="1" x14ac:dyDescent="0.25">
      <c r="A5" s="23" t="s">
        <v>47</v>
      </c>
      <c r="B5" s="47" t="s">
        <v>48</v>
      </c>
      <c r="C5" s="44" t="s">
        <v>49</v>
      </c>
      <c r="D5" s="22">
        <v>45660</v>
      </c>
      <c r="E5" s="22">
        <v>45660</v>
      </c>
      <c r="F5" s="21" t="s">
        <v>50</v>
      </c>
      <c r="G5" s="24">
        <v>76323888</v>
      </c>
      <c r="H5" s="25">
        <v>84315744</v>
      </c>
      <c r="I5" s="20" t="s">
        <v>37</v>
      </c>
      <c r="J5" s="20">
        <v>360</v>
      </c>
      <c r="K5" s="26" t="s">
        <v>38</v>
      </c>
      <c r="L5" s="26" t="s">
        <v>39</v>
      </c>
      <c r="M5" s="20" t="s">
        <v>39</v>
      </c>
      <c r="N5" s="20" t="s">
        <v>39</v>
      </c>
      <c r="O5" s="20" t="s">
        <v>40</v>
      </c>
      <c r="P5" s="20" t="s">
        <v>41</v>
      </c>
      <c r="Q5" s="20" t="s">
        <v>42</v>
      </c>
      <c r="R5" s="20" t="s">
        <v>51</v>
      </c>
      <c r="S5" s="20" t="s">
        <v>52</v>
      </c>
      <c r="T5" s="3" t="s">
        <v>39</v>
      </c>
      <c r="U5" s="27" t="s">
        <v>39</v>
      </c>
      <c r="V5" s="26" t="s">
        <v>39</v>
      </c>
      <c r="W5" s="20" t="s">
        <v>39</v>
      </c>
      <c r="X5" s="57">
        <v>360</v>
      </c>
      <c r="Y5" s="11">
        <v>14</v>
      </c>
      <c r="Z5" s="61">
        <v>61422654</v>
      </c>
      <c r="AA5" s="69">
        <f>Z5*100/H5</f>
        <v>72.848380487516067</v>
      </c>
      <c r="AB5" s="10" t="s">
        <v>39</v>
      </c>
      <c r="AC5" s="11" t="s">
        <v>53</v>
      </c>
      <c r="AD5" s="11" t="s">
        <v>39</v>
      </c>
      <c r="AE5" s="68" t="s">
        <v>54</v>
      </c>
      <c r="AF5" s="84">
        <f t="shared" ref="AF5:AF26" si="0">Z5*100/H5</f>
        <v>72.848380487516067</v>
      </c>
    </row>
    <row r="6" spans="1:32" s="13" customFormat="1" ht="94.5" x14ac:dyDescent="0.35">
      <c r="A6" s="23" t="s">
        <v>55</v>
      </c>
      <c r="B6" s="47" t="s">
        <v>48</v>
      </c>
      <c r="C6" s="44" t="s">
        <v>56</v>
      </c>
      <c r="D6" s="22">
        <v>45660</v>
      </c>
      <c r="E6" s="22">
        <v>45660</v>
      </c>
      <c r="F6" s="21" t="s">
        <v>57</v>
      </c>
      <c r="G6" s="24">
        <v>1061717488</v>
      </c>
      <c r="H6" s="25">
        <v>54541200</v>
      </c>
      <c r="I6" s="20" t="s">
        <v>37</v>
      </c>
      <c r="J6" s="20">
        <v>360</v>
      </c>
      <c r="K6" s="26" t="s">
        <v>38</v>
      </c>
      <c r="L6" s="26" t="s">
        <v>39</v>
      </c>
      <c r="M6" s="26" t="s">
        <v>39</v>
      </c>
      <c r="N6" s="26" t="s">
        <v>39</v>
      </c>
      <c r="O6" s="20" t="s">
        <v>58</v>
      </c>
      <c r="P6" s="20" t="s">
        <v>59</v>
      </c>
      <c r="Q6" s="20" t="s">
        <v>42</v>
      </c>
      <c r="R6" s="20" t="s">
        <v>60</v>
      </c>
      <c r="S6" s="20" t="s">
        <v>61</v>
      </c>
      <c r="T6" s="3" t="s">
        <v>39</v>
      </c>
      <c r="U6" s="20" t="s">
        <v>39</v>
      </c>
      <c r="V6" s="26" t="s">
        <v>39</v>
      </c>
      <c r="W6" s="20" t="s">
        <v>39</v>
      </c>
      <c r="X6" s="57">
        <v>356</v>
      </c>
      <c r="Y6" s="11">
        <v>9</v>
      </c>
      <c r="Z6" s="61">
        <v>40905900</v>
      </c>
      <c r="AA6" s="12">
        <v>75</v>
      </c>
      <c r="AB6" s="10" t="s">
        <v>39</v>
      </c>
      <c r="AC6" s="11" t="s">
        <v>45</v>
      </c>
      <c r="AD6" s="11" t="s">
        <v>39</v>
      </c>
      <c r="AE6" s="68" t="s">
        <v>54</v>
      </c>
      <c r="AF6" s="84">
        <f t="shared" si="0"/>
        <v>75</v>
      </c>
    </row>
    <row r="7" spans="1:32" s="35" customFormat="1" ht="148.5" x14ac:dyDescent="0.25">
      <c r="A7" s="23" t="s">
        <v>62</v>
      </c>
      <c r="B7" s="47" t="s">
        <v>48</v>
      </c>
      <c r="C7" s="45" t="s">
        <v>63</v>
      </c>
      <c r="D7" s="22">
        <v>45660</v>
      </c>
      <c r="E7" s="22">
        <v>45660</v>
      </c>
      <c r="F7" s="32" t="s">
        <v>64</v>
      </c>
      <c r="G7" s="24">
        <v>34330650</v>
      </c>
      <c r="H7" s="25">
        <v>54541200</v>
      </c>
      <c r="I7" s="20" t="s">
        <v>65</v>
      </c>
      <c r="J7" s="20">
        <v>360</v>
      </c>
      <c r="K7" s="26" t="s">
        <v>38</v>
      </c>
      <c r="L7" s="26" t="s">
        <v>39</v>
      </c>
      <c r="M7" s="20" t="s">
        <v>39</v>
      </c>
      <c r="N7" s="34" t="s">
        <v>39</v>
      </c>
      <c r="O7" s="28" t="s">
        <v>66</v>
      </c>
      <c r="P7" s="20" t="s">
        <v>67</v>
      </c>
      <c r="Q7" s="28" t="s">
        <v>42</v>
      </c>
      <c r="R7" s="28" t="s">
        <v>68</v>
      </c>
      <c r="S7" s="28" t="s">
        <v>69</v>
      </c>
      <c r="T7" s="78" t="s">
        <v>39</v>
      </c>
      <c r="U7" s="39" t="s">
        <v>39</v>
      </c>
      <c r="V7" s="26" t="s">
        <v>39</v>
      </c>
      <c r="W7" s="28" t="s">
        <v>39</v>
      </c>
      <c r="X7" s="57">
        <v>360</v>
      </c>
      <c r="Y7" s="62">
        <v>7</v>
      </c>
      <c r="Z7" s="63">
        <v>27573613</v>
      </c>
      <c r="AA7" s="69">
        <f>Z7*100/H7</f>
        <v>50.555567167572406</v>
      </c>
      <c r="AB7" s="76">
        <v>45812</v>
      </c>
      <c r="AC7" s="11" t="s">
        <v>53</v>
      </c>
      <c r="AD7" s="11" t="s">
        <v>39</v>
      </c>
      <c r="AE7" s="68" t="s">
        <v>54</v>
      </c>
      <c r="AF7" s="84">
        <f>Z7*100/H7</f>
        <v>50.555567167572406</v>
      </c>
    </row>
    <row r="8" spans="1:32" s="13" customFormat="1" ht="67.5" x14ac:dyDescent="0.35">
      <c r="A8" s="23" t="s">
        <v>70</v>
      </c>
      <c r="B8" s="47" t="s">
        <v>34</v>
      </c>
      <c r="C8" s="44" t="s">
        <v>71</v>
      </c>
      <c r="D8" s="22">
        <v>45660</v>
      </c>
      <c r="E8" s="22">
        <v>45660</v>
      </c>
      <c r="F8" s="21" t="s">
        <v>72</v>
      </c>
      <c r="G8" s="24">
        <v>34329237</v>
      </c>
      <c r="H8" s="25">
        <v>54541200</v>
      </c>
      <c r="I8" s="20" t="s">
        <v>73</v>
      </c>
      <c r="J8" s="20">
        <v>360</v>
      </c>
      <c r="K8" s="26" t="s">
        <v>38</v>
      </c>
      <c r="L8" s="26" t="s">
        <v>39</v>
      </c>
      <c r="M8" s="26" t="s">
        <v>39</v>
      </c>
      <c r="N8" s="26" t="s">
        <v>39</v>
      </c>
      <c r="O8" s="20" t="s">
        <v>74</v>
      </c>
      <c r="P8" s="20" t="s">
        <v>75</v>
      </c>
      <c r="Q8" s="28" t="s">
        <v>42</v>
      </c>
      <c r="R8" s="20" t="s">
        <v>76</v>
      </c>
      <c r="S8" s="20" t="s">
        <v>77</v>
      </c>
      <c r="T8" s="3" t="s">
        <v>39</v>
      </c>
      <c r="U8" s="20" t="s">
        <v>39</v>
      </c>
      <c r="V8" s="26" t="s">
        <v>39</v>
      </c>
      <c r="W8" s="20" t="s">
        <v>39</v>
      </c>
      <c r="X8" s="57">
        <v>360</v>
      </c>
      <c r="Y8" s="11">
        <v>9</v>
      </c>
      <c r="Z8" s="61">
        <v>40905900</v>
      </c>
      <c r="AA8" s="12">
        <v>75</v>
      </c>
      <c r="AB8" s="10" t="s">
        <v>39</v>
      </c>
      <c r="AC8" s="11" t="s">
        <v>45</v>
      </c>
      <c r="AD8" s="11" t="s">
        <v>39</v>
      </c>
      <c r="AE8" s="68" t="s">
        <v>54</v>
      </c>
      <c r="AF8" s="84">
        <f t="shared" si="0"/>
        <v>75</v>
      </c>
    </row>
    <row r="9" spans="1:32" s="13" customFormat="1" ht="67.5" x14ac:dyDescent="0.35">
      <c r="A9" s="23" t="s">
        <v>78</v>
      </c>
      <c r="B9" s="47" t="s">
        <v>48</v>
      </c>
      <c r="C9" s="44" t="s">
        <v>79</v>
      </c>
      <c r="D9" s="22">
        <v>45660</v>
      </c>
      <c r="E9" s="22">
        <v>45660</v>
      </c>
      <c r="F9" s="21" t="s">
        <v>80</v>
      </c>
      <c r="G9" s="24">
        <v>34565880</v>
      </c>
      <c r="H9" s="25">
        <v>27270600</v>
      </c>
      <c r="I9" s="20" t="s">
        <v>73</v>
      </c>
      <c r="J9" s="20">
        <v>360</v>
      </c>
      <c r="K9" s="26" t="s">
        <v>38</v>
      </c>
      <c r="L9" s="26" t="s">
        <v>39</v>
      </c>
      <c r="M9" s="26" t="s">
        <v>39</v>
      </c>
      <c r="N9" s="26" t="s">
        <v>39</v>
      </c>
      <c r="O9" s="20" t="s">
        <v>81</v>
      </c>
      <c r="P9" s="20" t="s">
        <v>82</v>
      </c>
      <c r="Q9" s="56" t="s">
        <v>42</v>
      </c>
      <c r="R9" s="20" t="s">
        <v>83</v>
      </c>
      <c r="S9" s="20" t="s">
        <v>84</v>
      </c>
      <c r="T9" s="3" t="s">
        <v>85</v>
      </c>
      <c r="U9" s="26">
        <v>27270600</v>
      </c>
      <c r="V9" s="26">
        <f>U9+H9</f>
        <v>54541200</v>
      </c>
      <c r="W9" s="20">
        <v>180</v>
      </c>
      <c r="X9" s="57">
        <v>360</v>
      </c>
      <c r="Y9" s="11">
        <v>9</v>
      </c>
      <c r="Z9" s="61">
        <v>40905900</v>
      </c>
      <c r="AA9" s="12">
        <v>75</v>
      </c>
      <c r="AB9" s="10" t="s">
        <v>39</v>
      </c>
      <c r="AC9" s="11" t="s">
        <v>45</v>
      </c>
      <c r="AD9" s="11" t="s">
        <v>39</v>
      </c>
      <c r="AE9" s="68" t="s">
        <v>46</v>
      </c>
      <c r="AF9" s="84">
        <f>Z9*100/V9</f>
        <v>75</v>
      </c>
    </row>
    <row r="10" spans="1:32" ht="159" customHeight="1" x14ac:dyDescent="0.25">
      <c r="A10" s="23" t="s">
        <v>86</v>
      </c>
      <c r="B10" s="47" t="s">
        <v>34</v>
      </c>
      <c r="C10" s="44" t="s">
        <v>87</v>
      </c>
      <c r="D10" s="22">
        <v>45660</v>
      </c>
      <c r="E10" s="22">
        <v>45660</v>
      </c>
      <c r="F10" s="21" t="s">
        <v>88</v>
      </c>
      <c r="G10" s="24">
        <v>1061821821</v>
      </c>
      <c r="H10" s="25">
        <v>30441600</v>
      </c>
      <c r="I10" s="20" t="s">
        <v>73</v>
      </c>
      <c r="J10" s="20">
        <v>360</v>
      </c>
      <c r="K10" s="26" t="s">
        <v>38</v>
      </c>
      <c r="L10" s="26" t="s">
        <v>39</v>
      </c>
      <c r="M10" s="20" t="s">
        <v>39</v>
      </c>
      <c r="N10" s="26" t="s">
        <v>39</v>
      </c>
      <c r="O10" s="20" t="s">
        <v>66</v>
      </c>
      <c r="P10" s="20" t="s">
        <v>67</v>
      </c>
      <c r="Q10" s="20" t="s">
        <v>42</v>
      </c>
      <c r="R10" s="20" t="s">
        <v>89</v>
      </c>
      <c r="S10" s="20" t="s">
        <v>90</v>
      </c>
      <c r="T10" s="3" t="s">
        <v>39</v>
      </c>
      <c r="U10" s="27" t="s">
        <v>39</v>
      </c>
      <c r="V10" s="26" t="s">
        <v>39</v>
      </c>
      <c r="W10" s="20" t="s">
        <v>39</v>
      </c>
      <c r="X10" s="57">
        <v>360</v>
      </c>
      <c r="Y10" s="11">
        <v>7</v>
      </c>
      <c r="Z10" s="61">
        <v>15728160</v>
      </c>
      <c r="AA10" s="69">
        <f>Z10*100/H10</f>
        <v>51.666666666666664</v>
      </c>
      <c r="AB10" s="10">
        <v>45845</v>
      </c>
      <c r="AC10" s="11" t="s">
        <v>53</v>
      </c>
      <c r="AD10" s="11" t="s">
        <v>39</v>
      </c>
      <c r="AE10" s="68" t="s">
        <v>46</v>
      </c>
      <c r="AF10" s="84">
        <f t="shared" si="0"/>
        <v>51.666666666666664</v>
      </c>
    </row>
    <row r="11" spans="1:32" ht="40.5" x14ac:dyDescent="0.25">
      <c r="A11" s="23" t="s">
        <v>91</v>
      </c>
      <c r="B11" s="47" t="s">
        <v>48</v>
      </c>
      <c r="C11" s="44" t="s">
        <v>92</v>
      </c>
      <c r="D11" s="22">
        <v>45660</v>
      </c>
      <c r="E11" s="22">
        <v>45660</v>
      </c>
      <c r="F11" s="21" t="s">
        <v>93</v>
      </c>
      <c r="G11" s="24">
        <v>1061793816</v>
      </c>
      <c r="H11" s="25">
        <v>30441888</v>
      </c>
      <c r="I11" s="20" t="s">
        <v>73</v>
      </c>
      <c r="J11" s="20">
        <v>360</v>
      </c>
      <c r="K11" s="26" t="s">
        <v>38</v>
      </c>
      <c r="L11" s="26" t="s">
        <v>39</v>
      </c>
      <c r="M11" s="20" t="s">
        <v>39</v>
      </c>
      <c r="N11" s="26" t="s">
        <v>39</v>
      </c>
      <c r="O11" s="20" t="s">
        <v>58</v>
      </c>
      <c r="P11" s="20" t="s">
        <v>94</v>
      </c>
      <c r="Q11" s="20" t="s">
        <v>42</v>
      </c>
      <c r="R11" s="20" t="s">
        <v>95</v>
      </c>
      <c r="S11" s="20" t="s">
        <v>96</v>
      </c>
      <c r="T11" s="3" t="s">
        <v>39</v>
      </c>
      <c r="U11" s="27" t="s">
        <v>39</v>
      </c>
      <c r="V11" s="26" t="s">
        <v>39</v>
      </c>
      <c r="W11" s="20" t="s">
        <v>39</v>
      </c>
      <c r="X11" s="57">
        <v>360</v>
      </c>
      <c r="Y11" s="11">
        <v>9</v>
      </c>
      <c r="Z11" s="61">
        <v>22831416</v>
      </c>
      <c r="AA11" s="12">
        <v>75</v>
      </c>
      <c r="AB11" s="10" t="s">
        <v>39</v>
      </c>
      <c r="AC11" s="9" t="s">
        <v>45</v>
      </c>
      <c r="AD11" s="11" t="s">
        <v>39</v>
      </c>
      <c r="AE11" s="68" t="s">
        <v>46</v>
      </c>
      <c r="AF11" s="84">
        <f t="shared" si="0"/>
        <v>75</v>
      </c>
    </row>
    <row r="12" spans="1:32" ht="40.5" x14ac:dyDescent="0.25">
      <c r="A12" s="23" t="s">
        <v>97</v>
      </c>
      <c r="B12" s="47" t="s">
        <v>48</v>
      </c>
      <c r="C12" s="44" t="s">
        <v>92</v>
      </c>
      <c r="D12" s="22">
        <v>45660</v>
      </c>
      <c r="E12" s="22">
        <v>45660</v>
      </c>
      <c r="F12" s="21" t="s">
        <v>98</v>
      </c>
      <c r="G12" s="24">
        <v>1061781738</v>
      </c>
      <c r="H12" s="25">
        <v>30441888</v>
      </c>
      <c r="I12" s="20" t="s">
        <v>73</v>
      </c>
      <c r="J12" s="20">
        <v>360</v>
      </c>
      <c r="K12" s="26" t="s">
        <v>38</v>
      </c>
      <c r="L12" s="26" t="s">
        <v>39</v>
      </c>
      <c r="M12" s="20" t="s">
        <v>39</v>
      </c>
      <c r="N12" s="26" t="s">
        <v>39</v>
      </c>
      <c r="O12" s="20" t="s">
        <v>58</v>
      </c>
      <c r="P12" s="20" t="s">
        <v>94</v>
      </c>
      <c r="Q12" s="20" t="s">
        <v>42</v>
      </c>
      <c r="R12" s="20" t="s">
        <v>95</v>
      </c>
      <c r="S12" s="20" t="s">
        <v>99</v>
      </c>
      <c r="T12" s="3" t="s">
        <v>39</v>
      </c>
      <c r="U12" s="27" t="s">
        <v>39</v>
      </c>
      <c r="V12" s="26" t="s">
        <v>39</v>
      </c>
      <c r="W12" s="20" t="s">
        <v>39</v>
      </c>
      <c r="X12" s="57">
        <v>360</v>
      </c>
      <c r="Y12" s="11">
        <v>9</v>
      </c>
      <c r="Z12" s="61">
        <v>22831416</v>
      </c>
      <c r="AA12" s="12">
        <v>75</v>
      </c>
      <c r="AB12" s="10" t="s">
        <v>39</v>
      </c>
      <c r="AC12" s="11" t="s">
        <v>45</v>
      </c>
      <c r="AD12" s="11" t="s">
        <v>39</v>
      </c>
      <c r="AE12" s="68" t="s">
        <v>100</v>
      </c>
      <c r="AF12" s="84">
        <f t="shared" si="0"/>
        <v>75</v>
      </c>
    </row>
    <row r="13" spans="1:32" s="13" customFormat="1" ht="148.5" x14ac:dyDescent="0.35">
      <c r="A13" s="23" t="s">
        <v>101</v>
      </c>
      <c r="B13" s="47" t="s">
        <v>48</v>
      </c>
      <c r="C13" s="44" t="s">
        <v>102</v>
      </c>
      <c r="D13" s="22">
        <v>45664</v>
      </c>
      <c r="E13" s="22">
        <v>45664</v>
      </c>
      <c r="F13" s="21" t="s">
        <v>103</v>
      </c>
      <c r="G13" s="24">
        <v>76326545</v>
      </c>
      <c r="H13" s="25">
        <v>26361580</v>
      </c>
      <c r="I13" s="20" t="s">
        <v>73</v>
      </c>
      <c r="J13" s="20">
        <v>174</v>
      </c>
      <c r="K13" s="26" t="s">
        <v>38</v>
      </c>
      <c r="L13" s="26" t="s">
        <v>39</v>
      </c>
      <c r="M13" s="26" t="s">
        <v>39</v>
      </c>
      <c r="N13" s="26" t="s">
        <v>39</v>
      </c>
      <c r="O13" s="20" t="s">
        <v>66</v>
      </c>
      <c r="P13" s="20" t="s">
        <v>67</v>
      </c>
      <c r="Q13" s="20" t="s">
        <v>42</v>
      </c>
      <c r="R13" s="20" t="s">
        <v>104</v>
      </c>
      <c r="S13" s="20" t="s">
        <v>105</v>
      </c>
      <c r="T13" s="3" t="s">
        <v>85</v>
      </c>
      <c r="U13" s="26">
        <v>27270600</v>
      </c>
      <c r="V13" s="26">
        <f>U13+H13</f>
        <v>53632180</v>
      </c>
      <c r="W13" s="20" t="s">
        <v>39</v>
      </c>
      <c r="X13" s="57">
        <v>174</v>
      </c>
      <c r="Y13" s="11">
        <v>9</v>
      </c>
      <c r="Z13" s="61">
        <v>39996880</v>
      </c>
      <c r="AA13" s="69">
        <f>Z13*100/V13</f>
        <v>74.576271186440678</v>
      </c>
      <c r="AB13" s="10" t="s">
        <v>39</v>
      </c>
      <c r="AC13" s="11" t="s">
        <v>45</v>
      </c>
      <c r="AD13" s="11" t="s">
        <v>39</v>
      </c>
      <c r="AE13" s="68" t="s">
        <v>46</v>
      </c>
      <c r="AF13" s="84">
        <f>Z13*100/V13</f>
        <v>74.576271186440678</v>
      </c>
    </row>
    <row r="14" spans="1:32" ht="135" x14ac:dyDescent="0.25">
      <c r="A14" s="23" t="s">
        <v>106</v>
      </c>
      <c r="B14" s="47" t="s">
        <v>48</v>
      </c>
      <c r="C14" s="44" t="s">
        <v>107</v>
      </c>
      <c r="D14" s="22">
        <v>45664</v>
      </c>
      <c r="E14" s="22">
        <v>45664</v>
      </c>
      <c r="F14" s="21" t="s">
        <v>108</v>
      </c>
      <c r="G14" s="24">
        <v>1002956371</v>
      </c>
      <c r="H14" s="25">
        <v>26361580</v>
      </c>
      <c r="I14" s="20" t="s">
        <v>73</v>
      </c>
      <c r="J14" s="20">
        <v>174</v>
      </c>
      <c r="K14" s="26" t="s">
        <v>38</v>
      </c>
      <c r="L14" s="26" t="s">
        <v>39</v>
      </c>
      <c r="M14" s="20" t="s">
        <v>39</v>
      </c>
      <c r="N14" s="26" t="s">
        <v>39</v>
      </c>
      <c r="O14" s="20" t="s">
        <v>66</v>
      </c>
      <c r="P14" s="20" t="s">
        <v>67</v>
      </c>
      <c r="Q14" s="20" t="s">
        <v>42</v>
      </c>
      <c r="R14" s="20" t="s">
        <v>109</v>
      </c>
      <c r="S14" s="20" t="s">
        <v>110</v>
      </c>
      <c r="T14" s="3" t="s">
        <v>85</v>
      </c>
      <c r="U14" s="26">
        <v>27270600</v>
      </c>
      <c r="V14" s="26">
        <f>U14+H14</f>
        <v>53632180</v>
      </c>
      <c r="W14" s="20" t="s">
        <v>39</v>
      </c>
      <c r="X14" s="57">
        <v>174</v>
      </c>
      <c r="Y14" s="11">
        <v>9</v>
      </c>
      <c r="Z14" s="61">
        <v>39996880</v>
      </c>
      <c r="AA14" s="69">
        <f>Z14*100/V14</f>
        <v>74.576271186440678</v>
      </c>
      <c r="AB14" s="10" t="s">
        <v>39</v>
      </c>
      <c r="AC14" s="9" t="s">
        <v>45</v>
      </c>
      <c r="AD14" s="11" t="s">
        <v>39</v>
      </c>
      <c r="AE14" s="68" t="s">
        <v>100</v>
      </c>
      <c r="AF14" s="84">
        <f>Z14*100/V14</f>
        <v>74.576271186440678</v>
      </c>
    </row>
    <row r="15" spans="1:32" ht="88.5" customHeight="1" x14ac:dyDescent="0.25">
      <c r="A15" s="23" t="s">
        <v>111</v>
      </c>
      <c r="B15" s="47" t="s">
        <v>48</v>
      </c>
      <c r="C15" s="44" t="s">
        <v>92</v>
      </c>
      <c r="D15" s="22">
        <v>45664</v>
      </c>
      <c r="E15" s="22">
        <v>45664</v>
      </c>
      <c r="F15" s="21" t="s">
        <v>112</v>
      </c>
      <c r="G15" s="24">
        <v>76322550</v>
      </c>
      <c r="H15" s="25">
        <v>14713579</v>
      </c>
      <c r="I15" s="20" t="s">
        <v>73</v>
      </c>
      <c r="J15" s="20">
        <v>174</v>
      </c>
      <c r="K15" s="26" t="s">
        <v>38</v>
      </c>
      <c r="L15" s="26" t="s">
        <v>39</v>
      </c>
      <c r="M15" s="20" t="s">
        <v>39</v>
      </c>
      <c r="N15" s="26" t="s">
        <v>39</v>
      </c>
      <c r="O15" s="20" t="s">
        <v>58</v>
      </c>
      <c r="P15" s="20" t="s">
        <v>94</v>
      </c>
      <c r="Q15" s="20" t="s">
        <v>42</v>
      </c>
      <c r="R15" s="20" t="s">
        <v>95</v>
      </c>
      <c r="S15" s="20" t="s">
        <v>113</v>
      </c>
      <c r="T15" s="3" t="s">
        <v>85</v>
      </c>
      <c r="U15" s="26">
        <v>15220944</v>
      </c>
      <c r="V15" s="26">
        <f>U15+H15</f>
        <v>29934523</v>
      </c>
      <c r="W15" s="20" t="s">
        <v>39</v>
      </c>
      <c r="X15" s="57">
        <v>173</v>
      </c>
      <c r="Y15" s="11">
        <v>9</v>
      </c>
      <c r="Z15" s="61">
        <v>22324051</v>
      </c>
      <c r="AA15" s="69">
        <f>Z15*100/V15</f>
        <v>74.576271016578417</v>
      </c>
      <c r="AB15" s="10" t="s">
        <v>39</v>
      </c>
      <c r="AC15" s="9" t="s">
        <v>45</v>
      </c>
      <c r="AD15" s="11" t="s">
        <v>39</v>
      </c>
      <c r="AE15" s="68" t="s">
        <v>54</v>
      </c>
      <c r="AF15" s="84">
        <f>Z15*100/V15</f>
        <v>74.576271016578417</v>
      </c>
    </row>
    <row r="16" spans="1:32" ht="94.5" x14ac:dyDescent="0.25">
      <c r="A16" s="23" t="s">
        <v>114</v>
      </c>
      <c r="B16" s="47" t="s">
        <v>48</v>
      </c>
      <c r="C16" s="44" t="s">
        <v>115</v>
      </c>
      <c r="D16" s="22">
        <v>45665</v>
      </c>
      <c r="E16" s="22">
        <v>45665</v>
      </c>
      <c r="F16" s="21" t="s">
        <v>116</v>
      </c>
      <c r="G16" s="24">
        <v>76308654</v>
      </c>
      <c r="H16" s="25">
        <v>26210077</v>
      </c>
      <c r="I16" s="20" t="s">
        <v>73</v>
      </c>
      <c r="J16" s="20">
        <v>173</v>
      </c>
      <c r="K16" s="26" t="s">
        <v>38</v>
      </c>
      <c r="L16" s="26" t="s">
        <v>39</v>
      </c>
      <c r="M16" s="20" t="s">
        <v>39</v>
      </c>
      <c r="N16" s="26" t="s">
        <v>39</v>
      </c>
      <c r="O16" s="20" t="s">
        <v>117</v>
      </c>
      <c r="P16" s="20" t="s">
        <v>118</v>
      </c>
      <c r="Q16" s="20" t="s">
        <v>42</v>
      </c>
      <c r="R16" s="20" t="s">
        <v>119</v>
      </c>
      <c r="S16" s="20" t="s">
        <v>120</v>
      </c>
      <c r="T16" s="3" t="s">
        <v>85</v>
      </c>
      <c r="U16" s="26">
        <v>27270600</v>
      </c>
      <c r="V16" s="26">
        <f>U16+H16</f>
        <v>53480677</v>
      </c>
      <c r="W16" s="20" t="s">
        <v>39</v>
      </c>
      <c r="X16" s="57">
        <v>173</v>
      </c>
      <c r="Y16" s="11">
        <v>7</v>
      </c>
      <c r="Z16" s="61">
        <v>26210077</v>
      </c>
      <c r="AA16" s="69">
        <f>Z16*100/V16</f>
        <v>49.008498901388251</v>
      </c>
      <c r="AB16" s="10" t="s">
        <v>39</v>
      </c>
      <c r="AC16" s="9" t="s">
        <v>45</v>
      </c>
      <c r="AD16" s="11" t="s">
        <v>39</v>
      </c>
      <c r="AE16" s="68" t="s">
        <v>46</v>
      </c>
      <c r="AF16" s="84">
        <f t="shared" si="0"/>
        <v>100</v>
      </c>
    </row>
    <row r="17" spans="1:32" ht="117" customHeight="1" x14ac:dyDescent="0.25">
      <c r="A17" s="23" t="s">
        <v>121</v>
      </c>
      <c r="B17" s="47" t="s">
        <v>48</v>
      </c>
      <c r="C17" s="44" t="s">
        <v>92</v>
      </c>
      <c r="D17" s="22">
        <v>45665</v>
      </c>
      <c r="E17" s="22">
        <v>45665</v>
      </c>
      <c r="F17" s="21" t="s">
        <v>122</v>
      </c>
      <c r="G17" s="24">
        <v>1061821735</v>
      </c>
      <c r="H17" s="25">
        <v>29849962</v>
      </c>
      <c r="I17" s="20" t="s">
        <v>73</v>
      </c>
      <c r="J17" s="20">
        <v>353</v>
      </c>
      <c r="K17" s="26" t="s">
        <v>38</v>
      </c>
      <c r="L17" s="26" t="s">
        <v>39</v>
      </c>
      <c r="M17" s="20" t="s">
        <v>39</v>
      </c>
      <c r="N17" s="26" t="s">
        <v>39</v>
      </c>
      <c r="O17" s="20" t="s">
        <v>58</v>
      </c>
      <c r="P17" s="20" t="s">
        <v>94</v>
      </c>
      <c r="Q17" s="20" t="s">
        <v>42</v>
      </c>
      <c r="R17" s="20" t="s">
        <v>95</v>
      </c>
      <c r="S17" s="20" t="s">
        <v>123</v>
      </c>
      <c r="T17" s="3" t="s">
        <v>39</v>
      </c>
      <c r="U17" s="27" t="s">
        <v>39</v>
      </c>
      <c r="V17" s="26" t="s">
        <v>39</v>
      </c>
      <c r="W17" s="20" t="s">
        <v>39</v>
      </c>
      <c r="X17" s="57">
        <v>3</v>
      </c>
      <c r="Y17" s="11">
        <v>3</v>
      </c>
      <c r="Z17" s="61">
        <v>7018546</v>
      </c>
      <c r="AA17" s="12">
        <v>25</v>
      </c>
      <c r="AB17" s="10">
        <v>45747</v>
      </c>
      <c r="AC17" s="11" t="s">
        <v>124</v>
      </c>
      <c r="AD17" s="11" t="s">
        <v>39</v>
      </c>
      <c r="AE17" s="68" t="s">
        <v>46</v>
      </c>
      <c r="AF17" s="84">
        <f t="shared" si="0"/>
        <v>23.512746850397999</v>
      </c>
    </row>
    <row r="18" spans="1:32" ht="81" x14ac:dyDescent="0.25">
      <c r="A18" s="23" t="s">
        <v>125</v>
      </c>
      <c r="B18" s="47" t="s">
        <v>48</v>
      </c>
      <c r="C18" s="44" t="s">
        <v>126</v>
      </c>
      <c r="D18" s="31">
        <v>45666</v>
      </c>
      <c r="E18" s="31">
        <v>45666</v>
      </c>
      <c r="F18" s="28" t="s">
        <v>127</v>
      </c>
      <c r="G18" s="24">
        <v>1061753646</v>
      </c>
      <c r="H18" s="25">
        <v>26058573</v>
      </c>
      <c r="I18" s="20" t="s">
        <v>73</v>
      </c>
      <c r="J18" s="20">
        <v>172</v>
      </c>
      <c r="K18" s="26" t="s">
        <v>38</v>
      </c>
      <c r="L18" s="26" t="s">
        <v>39</v>
      </c>
      <c r="M18" s="20" t="s">
        <v>39</v>
      </c>
      <c r="N18" s="26" t="s">
        <v>39</v>
      </c>
      <c r="O18" s="20" t="s">
        <v>40</v>
      </c>
      <c r="P18" s="20" t="s">
        <v>41</v>
      </c>
      <c r="Q18" s="20" t="s">
        <v>42</v>
      </c>
      <c r="R18" s="20" t="s">
        <v>128</v>
      </c>
      <c r="S18" s="20" t="s">
        <v>129</v>
      </c>
      <c r="T18" s="3" t="s">
        <v>85</v>
      </c>
      <c r="U18" s="26">
        <v>27270600</v>
      </c>
      <c r="V18" s="26">
        <f>U18+H18</f>
        <v>53329173</v>
      </c>
      <c r="W18" s="20" t="s">
        <v>39</v>
      </c>
      <c r="X18" s="57">
        <v>172</v>
      </c>
      <c r="Y18" s="11">
        <v>9</v>
      </c>
      <c r="Z18" s="61">
        <v>39693873</v>
      </c>
      <c r="AA18" s="69">
        <f>Z18*100/V18</f>
        <v>74.431818022004578</v>
      </c>
      <c r="AB18" s="10" t="s">
        <v>39</v>
      </c>
      <c r="AC18" s="9" t="s">
        <v>45</v>
      </c>
      <c r="AD18" s="11" t="s">
        <v>39</v>
      </c>
      <c r="AE18" s="68" t="s">
        <v>46</v>
      </c>
      <c r="AF18" s="84">
        <f>Z18*100/V18</f>
        <v>74.431818022004578</v>
      </c>
    </row>
    <row r="19" spans="1:32" ht="67.5" x14ac:dyDescent="0.25">
      <c r="A19" s="23" t="s">
        <v>130</v>
      </c>
      <c r="B19" s="47" t="s">
        <v>48</v>
      </c>
      <c r="C19" s="44" t="s">
        <v>131</v>
      </c>
      <c r="D19" s="22">
        <v>45666</v>
      </c>
      <c r="E19" s="22">
        <v>45666</v>
      </c>
      <c r="F19" s="21" t="s">
        <v>132</v>
      </c>
      <c r="G19" s="24">
        <v>34569762</v>
      </c>
      <c r="H19" s="25">
        <v>53329173</v>
      </c>
      <c r="I19" s="20" t="s">
        <v>73</v>
      </c>
      <c r="J19" s="20">
        <v>352</v>
      </c>
      <c r="K19" s="26" t="s">
        <v>38</v>
      </c>
      <c r="L19" s="26" t="s">
        <v>39</v>
      </c>
      <c r="M19" s="20" t="s">
        <v>39</v>
      </c>
      <c r="N19" s="26" t="s">
        <v>39</v>
      </c>
      <c r="O19" s="20" t="s">
        <v>58</v>
      </c>
      <c r="P19" s="20" t="s">
        <v>133</v>
      </c>
      <c r="Q19" s="20" t="s">
        <v>42</v>
      </c>
      <c r="R19" s="20" t="s">
        <v>95</v>
      </c>
      <c r="S19" s="20" t="s">
        <v>134</v>
      </c>
      <c r="T19" s="3" t="s">
        <v>39</v>
      </c>
      <c r="U19" s="27" t="s">
        <v>39</v>
      </c>
      <c r="V19" s="26" t="s">
        <v>39</v>
      </c>
      <c r="W19" s="20" t="s">
        <v>39</v>
      </c>
      <c r="X19" s="57">
        <v>172</v>
      </c>
      <c r="Y19" s="11">
        <v>9</v>
      </c>
      <c r="Z19" s="61">
        <v>39693873</v>
      </c>
      <c r="AA19" s="69">
        <f>Z19*100/H19</f>
        <v>74.431818022004578</v>
      </c>
      <c r="AB19" s="10" t="s">
        <v>39</v>
      </c>
      <c r="AC19" s="9" t="s">
        <v>45</v>
      </c>
      <c r="AD19" s="11" t="s">
        <v>39</v>
      </c>
      <c r="AE19" s="68" t="s">
        <v>46</v>
      </c>
      <c r="AF19" s="84">
        <f t="shared" si="0"/>
        <v>74.431818022004578</v>
      </c>
    </row>
    <row r="20" spans="1:32" ht="40.5" x14ac:dyDescent="0.25">
      <c r="A20" s="23" t="s">
        <v>135</v>
      </c>
      <c r="B20" s="47" t="s">
        <v>48</v>
      </c>
      <c r="C20" s="44" t="s">
        <v>92</v>
      </c>
      <c r="D20" s="22">
        <v>45666</v>
      </c>
      <c r="E20" s="30">
        <v>45666</v>
      </c>
      <c r="F20" s="21" t="s">
        <v>136</v>
      </c>
      <c r="G20" s="24">
        <v>1061744375</v>
      </c>
      <c r="H20" s="25">
        <v>14544457</v>
      </c>
      <c r="I20" s="20" t="s">
        <v>73</v>
      </c>
      <c r="J20" s="20">
        <v>172</v>
      </c>
      <c r="K20" s="26" t="s">
        <v>38</v>
      </c>
      <c r="L20" s="26" t="s">
        <v>39</v>
      </c>
      <c r="M20" s="20" t="s">
        <v>39</v>
      </c>
      <c r="N20" s="26" t="s">
        <v>39</v>
      </c>
      <c r="O20" s="20" t="s">
        <v>58</v>
      </c>
      <c r="P20" s="20" t="s">
        <v>133</v>
      </c>
      <c r="Q20" s="20" t="s">
        <v>42</v>
      </c>
      <c r="R20" s="20" t="s">
        <v>95</v>
      </c>
      <c r="S20" s="20" t="s">
        <v>113</v>
      </c>
      <c r="T20" s="3" t="s">
        <v>85</v>
      </c>
      <c r="U20" s="26">
        <v>15220944</v>
      </c>
      <c r="V20" s="26">
        <f>U20+H20</f>
        <v>29765401</v>
      </c>
      <c r="W20" s="20" t="s">
        <v>39</v>
      </c>
      <c r="X20" s="57">
        <v>172</v>
      </c>
      <c r="Y20" s="11">
        <v>9</v>
      </c>
      <c r="Z20" s="61">
        <v>22154929</v>
      </c>
      <c r="AA20" s="69">
        <f>Z20*100/V20</f>
        <v>74.43181766642418</v>
      </c>
      <c r="AB20" s="10" t="s">
        <v>39</v>
      </c>
      <c r="AC20" s="9" t="s">
        <v>45</v>
      </c>
      <c r="AD20" s="11" t="s">
        <v>39</v>
      </c>
      <c r="AE20" s="68" t="s">
        <v>46</v>
      </c>
      <c r="AF20" s="84">
        <f>Z20*100/V20</f>
        <v>74.43181766642418</v>
      </c>
    </row>
    <row r="21" spans="1:32" ht="94.5" x14ac:dyDescent="0.25">
      <c r="A21" s="23" t="s">
        <v>137</v>
      </c>
      <c r="B21" s="47" t="s">
        <v>48</v>
      </c>
      <c r="C21" s="46" t="s">
        <v>138</v>
      </c>
      <c r="D21" s="81">
        <v>45678</v>
      </c>
      <c r="E21" s="51">
        <v>45684</v>
      </c>
      <c r="F21" s="8" t="s">
        <v>139</v>
      </c>
      <c r="G21" s="8" t="s">
        <v>140</v>
      </c>
      <c r="H21" s="25">
        <v>1797200</v>
      </c>
      <c r="I21" s="29" t="s">
        <v>141</v>
      </c>
      <c r="J21" s="20">
        <v>12</v>
      </c>
      <c r="K21" s="26" t="s">
        <v>38</v>
      </c>
      <c r="L21" s="26" t="s">
        <v>39</v>
      </c>
      <c r="M21" s="20" t="s">
        <v>39</v>
      </c>
      <c r="N21" s="26" t="s">
        <v>39</v>
      </c>
      <c r="O21" s="20" t="s">
        <v>66</v>
      </c>
      <c r="P21" s="57" t="s">
        <v>67</v>
      </c>
      <c r="Q21" s="20" t="s">
        <v>142</v>
      </c>
      <c r="R21" s="20" t="s">
        <v>143</v>
      </c>
      <c r="S21" s="20" t="s">
        <v>144</v>
      </c>
      <c r="T21" s="3" t="s">
        <v>39</v>
      </c>
      <c r="U21" s="27" t="s">
        <v>39</v>
      </c>
      <c r="V21" s="20" t="s">
        <v>39</v>
      </c>
      <c r="W21" s="20" t="s">
        <v>39</v>
      </c>
      <c r="X21" s="57">
        <v>12</v>
      </c>
      <c r="Y21" s="11">
        <v>1</v>
      </c>
      <c r="Z21" s="74">
        <f>H21</f>
        <v>1797200</v>
      </c>
      <c r="AA21" s="69">
        <v>100</v>
      </c>
      <c r="AB21" s="10">
        <v>45705</v>
      </c>
      <c r="AC21" s="9" t="s">
        <v>124</v>
      </c>
      <c r="AD21" s="11" t="s">
        <v>39</v>
      </c>
      <c r="AE21" s="68" t="s">
        <v>100</v>
      </c>
      <c r="AF21" s="84">
        <f t="shared" si="0"/>
        <v>100</v>
      </c>
    </row>
    <row r="22" spans="1:32" ht="137.25" customHeight="1" x14ac:dyDescent="0.25">
      <c r="A22" s="23" t="s">
        <v>145</v>
      </c>
      <c r="B22" s="48" t="s">
        <v>146</v>
      </c>
      <c r="C22" s="43" t="s">
        <v>147</v>
      </c>
      <c r="D22" s="81">
        <v>45681</v>
      </c>
      <c r="E22" s="51">
        <v>45684</v>
      </c>
      <c r="F22" s="49" t="s">
        <v>148</v>
      </c>
      <c r="G22" s="7" t="s">
        <v>149</v>
      </c>
      <c r="H22" s="25">
        <v>53069100</v>
      </c>
      <c r="I22" s="5" t="s">
        <v>150</v>
      </c>
      <c r="J22" s="20">
        <v>365</v>
      </c>
      <c r="K22" s="26" t="s">
        <v>38</v>
      </c>
      <c r="L22" s="26" t="s">
        <v>39</v>
      </c>
      <c r="M22" s="20" t="s">
        <v>39</v>
      </c>
      <c r="N22" s="26" t="s">
        <v>39</v>
      </c>
      <c r="O22" s="20" t="s">
        <v>151</v>
      </c>
      <c r="P22" s="20" t="s">
        <v>152</v>
      </c>
      <c r="Q22" s="20" t="s">
        <v>153</v>
      </c>
      <c r="R22" s="20" t="s">
        <v>154</v>
      </c>
      <c r="S22" s="20" t="s">
        <v>155</v>
      </c>
      <c r="T22" s="3" t="s">
        <v>156</v>
      </c>
      <c r="U22" s="27" t="s">
        <v>39</v>
      </c>
      <c r="V22" s="20" t="s">
        <v>39</v>
      </c>
      <c r="W22" s="20" t="s">
        <v>39</v>
      </c>
      <c r="X22" s="57">
        <v>360</v>
      </c>
      <c r="Y22" s="73">
        <v>8</v>
      </c>
      <c r="Z22" s="72">
        <v>30788366</v>
      </c>
      <c r="AA22" s="69">
        <v>67.77</v>
      </c>
      <c r="AB22" s="9" t="s">
        <v>39</v>
      </c>
      <c r="AC22" s="9" t="s">
        <v>45</v>
      </c>
      <c r="AD22" s="11" t="s">
        <v>39</v>
      </c>
      <c r="AE22" s="68" t="s">
        <v>100</v>
      </c>
      <c r="AF22" s="84">
        <f t="shared" si="0"/>
        <v>58.01561737432894</v>
      </c>
    </row>
    <row r="23" spans="1:32" ht="125.25" customHeight="1" x14ac:dyDescent="0.25">
      <c r="A23" s="40" t="s">
        <v>157</v>
      </c>
      <c r="B23" s="42" t="s">
        <v>158</v>
      </c>
      <c r="C23" s="46" t="s">
        <v>159</v>
      </c>
      <c r="D23" s="22">
        <v>45686</v>
      </c>
      <c r="E23" s="38">
        <v>45694</v>
      </c>
      <c r="F23" s="29" t="s">
        <v>160</v>
      </c>
      <c r="G23" s="24" t="s">
        <v>161</v>
      </c>
      <c r="H23" s="25">
        <v>1866964187</v>
      </c>
      <c r="I23" s="5" t="s">
        <v>162</v>
      </c>
      <c r="J23" s="20">
        <v>365</v>
      </c>
      <c r="K23" s="26" t="s">
        <v>38</v>
      </c>
      <c r="L23" s="26" t="s">
        <v>39</v>
      </c>
      <c r="M23" s="20" t="s">
        <v>39</v>
      </c>
      <c r="N23" s="26" t="s">
        <v>39</v>
      </c>
      <c r="O23" s="20" t="s">
        <v>40</v>
      </c>
      <c r="P23" s="20" t="s">
        <v>41</v>
      </c>
      <c r="Q23" s="20" t="s">
        <v>42</v>
      </c>
      <c r="R23" s="20" t="s">
        <v>163</v>
      </c>
      <c r="S23" s="20" t="s">
        <v>164</v>
      </c>
      <c r="T23" s="3" t="s">
        <v>39</v>
      </c>
      <c r="U23" s="27" t="s">
        <v>39</v>
      </c>
      <c r="V23" s="20" t="s">
        <v>39</v>
      </c>
      <c r="W23" s="20" t="s">
        <v>39</v>
      </c>
      <c r="X23" s="57">
        <v>360</v>
      </c>
      <c r="Y23" s="11">
        <v>1</v>
      </c>
      <c r="Z23" s="71">
        <v>377392837</v>
      </c>
      <c r="AA23" s="69">
        <v>30</v>
      </c>
      <c r="AB23" s="9" t="s">
        <v>39</v>
      </c>
      <c r="AC23" s="9" t="s">
        <v>45</v>
      </c>
      <c r="AD23" s="11" t="s">
        <v>39</v>
      </c>
      <c r="AE23" s="68" t="s">
        <v>165</v>
      </c>
      <c r="AF23" s="84">
        <f t="shared" si="0"/>
        <v>20.214251544183476</v>
      </c>
    </row>
    <row r="24" spans="1:32" ht="113.25" customHeight="1" x14ac:dyDescent="0.25">
      <c r="A24" s="40" t="s">
        <v>166</v>
      </c>
      <c r="B24" s="42" t="s">
        <v>167</v>
      </c>
      <c r="C24" s="46" t="s">
        <v>168</v>
      </c>
      <c r="D24" s="22">
        <v>45687</v>
      </c>
      <c r="E24" s="52">
        <v>45688</v>
      </c>
      <c r="F24" s="11" t="s">
        <v>169</v>
      </c>
      <c r="G24" s="79" t="s">
        <v>170</v>
      </c>
      <c r="H24" s="25">
        <v>83940068</v>
      </c>
      <c r="I24" s="29" t="s">
        <v>171</v>
      </c>
      <c r="J24" s="20">
        <v>15</v>
      </c>
      <c r="K24" s="26" t="s">
        <v>38</v>
      </c>
      <c r="L24" s="26" t="s">
        <v>39</v>
      </c>
      <c r="M24" s="20" t="s">
        <v>39</v>
      </c>
      <c r="N24" s="26" t="s">
        <v>39</v>
      </c>
      <c r="O24" s="20" t="s">
        <v>172</v>
      </c>
      <c r="P24" s="20" t="s">
        <v>173</v>
      </c>
      <c r="Q24" s="20" t="s">
        <v>174</v>
      </c>
      <c r="R24" s="20" t="s">
        <v>175</v>
      </c>
      <c r="S24" s="20" t="s">
        <v>176</v>
      </c>
      <c r="T24" s="3" t="s">
        <v>39</v>
      </c>
      <c r="U24" s="27" t="s">
        <v>39</v>
      </c>
      <c r="V24" s="20" t="s">
        <v>39</v>
      </c>
      <c r="W24" s="20" t="s">
        <v>39</v>
      </c>
      <c r="X24" s="57">
        <v>15</v>
      </c>
      <c r="Y24" s="11">
        <v>1</v>
      </c>
      <c r="Z24" s="59">
        <f>H24</f>
        <v>83940068</v>
      </c>
      <c r="AA24" s="69">
        <v>100</v>
      </c>
      <c r="AB24" s="70">
        <v>45695</v>
      </c>
      <c r="AC24" s="9" t="s">
        <v>177</v>
      </c>
      <c r="AD24" s="11" t="s">
        <v>39</v>
      </c>
      <c r="AE24" s="68" t="s">
        <v>100</v>
      </c>
      <c r="AF24" s="84">
        <f t="shared" si="0"/>
        <v>100</v>
      </c>
    </row>
    <row r="25" spans="1:32" ht="78" customHeight="1" x14ac:dyDescent="0.25">
      <c r="A25" s="40" t="s">
        <v>178</v>
      </c>
      <c r="B25" s="42" t="s">
        <v>158</v>
      </c>
      <c r="C25" s="46" t="s">
        <v>179</v>
      </c>
      <c r="D25" s="22">
        <v>45688</v>
      </c>
      <c r="E25" s="22">
        <v>45698</v>
      </c>
      <c r="F25" s="80" t="s">
        <v>180</v>
      </c>
      <c r="G25" s="24" t="s">
        <v>181</v>
      </c>
      <c r="H25" s="25">
        <v>2386928764</v>
      </c>
      <c r="I25" s="20" t="s">
        <v>182</v>
      </c>
      <c r="J25" s="20">
        <v>240</v>
      </c>
      <c r="K25" s="26" t="s">
        <v>38</v>
      </c>
      <c r="L25" s="26" t="s">
        <v>39</v>
      </c>
      <c r="M25" s="20" t="s">
        <v>39</v>
      </c>
      <c r="N25" s="26" t="s">
        <v>39</v>
      </c>
      <c r="O25" s="20" t="s">
        <v>183</v>
      </c>
      <c r="P25" s="20" t="s">
        <v>184</v>
      </c>
      <c r="Q25" s="20" t="s">
        <v>42</v>
      </c>
      <c r="R25" s="20" t="s">
        <v>163</v>
      </c>
      <c r="S25" s="20" t="s">
        <v>113</v>
      </c>
      <c r="T25" s="3" t="s">
        <v>39</v>
      </c>
      <c r="U25" s="27" t="s">
        <v>39</v>
      </c>
      <c r="V25" s="20" t="s">
        <v>39</v>
      </c>
      <c r="W25" s="20" t="s">
        <v>39</v>
      </c>
      <c r="X25" s="57">
        <v>240</v>
      </c>
      <c r="Y25" s="11">
        <v>1</v>
      </c>
      <c r="Z25" s="75">
        <v>716078629</v>
      </c>
      <c r="AA25" s="69">
        <v>50</v>
      </c>
      <c r="AB25" s="9" t="s">
        <v>39</v>
      </c>
      <c r="AC25" s="9" t="s">
        <v>45</v>
      </c>
      <c r="AD25" s="11" t="s">
        <v>39</v>
      </c>
      <c r="AE25" s="68" t="s">
        <v>165</v>
      </c>
      <c r="AF25" s="84">
        <f t="shared" si="0"/>
        <v>29.999999991621031</v>
      </c>
    </row>
    <row r="26" spans="1:32" ht="312.75" customHeight="1" x14ac:dyDescent="0.25">
      <c r="A26" s="21" t="s">
        <v>185</v>
      </c>
      <c r="B26" s="47" t="s">
        <v>167</v>
      </c>
      <c r="C26" s="46" t="s">
        <v>186</v>
      </c>
      <c r="D26" s="22">
        <v>45688</v>
      </c>
      <c r="E26" s="22">
        <v>45688</v>
      </c>
      <c r="F26" s="21" t="s">
        <v>187</v>
      </c>
      <c r="G26" s="24">
        <v>1061699059</v>
      </c>
      <c r="H26" s="25">
        <v>2100000</v>
      </c>
      <c r="I26" s="20" t="s">
        <v>73</v>
      </c>
      <c r="J26" s="20">
        <v>330</v>
      </c>
      <c r="K26" s="26" t="s">
        <v>38</v>
      </c>
      <c r="L26" s="26" t="s">
        <v>39</v>
      </c>
      <c r="M26" s="20" t="s">
        <v>39</v>
      </c>
      <c r="N26" s="26" t="s">
        <v>39</v>
      </c>
      <c r="O26" s="20" t="s">
        <v>188</v>
      </c>
      <c r="P26" s="20" t="s">
        <v>189</v>
      </c>
      <c r="Q26" s="20" t="s">
        <v>190</v>
      </c>
      <c r="R26" s="20" t="s">
        <v>191</v>
      </c>
      <c r="S26" s="20" t="s">
        <v>192</v>
      </c>
      <c r="T26" s="3" t="s">
        <v>39</v>
      </c>
      <c r="U26" s="27" t="s">
        <v>39</v>
      </c>
      <c r="V26" s="20" t="s">
        <v>39</v>
      </c>
      <c r="W26" s="20" t="s">
        <v>39</v>
      </c>
      <c r="X26" s="57">
        <v>330</v>
      </c>
      <c r="Y26" s="11">
        <v>9</v>
      </c>
      <c r="Z26" s="59">
        <v>1575000</v>
      </c>
      <c r="AA26" s="69">
        <f>Z26*100/H26</f>
        <v>75</v>
      </c>
      <c r="AB26" s="9" t="s">
        <v>39</v>
      </c>
      <c r="AC26" s="9" t="s">
        <v>45</v>
      </c>
      <c r="AD26" s="11" t="s">
        <v>39</v>
      </c>
      <c r="AE26" s="68" t="s">
        <v>100</v>
      </c>
      <c r="AF26" s="84">
        <f t="shared" si="0"/>
        <v>75</v>
      </c>
    </row>
  </sheetData>
  <mergeCells count="1">
    <mergeCell ref="A1:H1"/>
  </mergeCells>
  <phoneticPr fontId="5" type="noConversion"/>
  <dataValidations disablePrompts="1" count="1"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. 390 CARACTERES)" sqref="C16" xr:uid="{D5502A0D-F4ED-444C-B83E-CC7B6106FB98}">
      <formula1>0</formula1>
      <formula2>390</formula2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ENERO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2025-11-04T16:57:55Z</dcterms:modified>
  <cp:category/>
  <cp:contentStatus/>
</cp:coreProperties>
</file>