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edelcaesp-my.sharepoint.com/personal/jefejuridica_cedelca_com_co/Documents/Escritorio/2025 YCOR/CONTRACTUAL/PUBLICACION/"/>
    </mc:Choice>
  </mc:AlternateContent>
  <xr:revisionPtr revIDLastSave="6" documentId="8_{A8DE5D19-AE8C-42AB-AC61-2A9B324DFB58}" xr6:coauthVersionLast="47" xr6:coauthVersionMax="47" xr10:uidLastSave="{DDDC85B1-A988-47A0-AE88-426956A0D144}"/>
  <bookViews>
    <workbookView xWindow="-110" yWindow="-110" windowWidth="19420" windowHeight="11500" xr2:uid="{00000000-000D-0000-FFFF-FFFF00000000}"/>
  </bookViews>
  <sheets>
    <sheet name="CONTRATOS FEBRERO 2025" sheetId="10" r:id="rId1"/>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 i="10" l="1"/>
  <c r="AF5" i="10"/>
  <c r="AF6" i="10"/>
  <c r="AF7" i="10"/>
  <c r="AF8" i="10"/>
  <c r="AF12" i="10"/>
  <c r="AF14" i="10"/>
  <c r="AF16" i="10"/>
  <c r="X13" i="10"/>
  <c r="X5" i="10"/>
  <c r="AA4" i="10"/>
  <c r="AA6" i="10"/>
  <c r="AA8" i="10"/>
  <c r="AA12" i="10"/>
  <c r="AA14" i="10"/>
  <c r="Z9" i="10"/>
  <c r="AF9" i="10" s="1"/>
  <c r="Z10" i="10"/>
  <c r="AF10" i="10" s="1"/>
  <c r="Z11" i="10"/>
  <c r="AF11" i="10" s="1"/>
  <c r="Z15" i="10"/>
  <c r="AF15" i="10" s="1"/>
  <c r="X16" i="10"/>
  <c r="V7" i="10"/>
</calcChain>
</file>

<file path=xl/sharedStrings.xml><?xml version="1.0" encoding="utf-8"?>
<sst xmlns="http://schemas.openxmlformats.org/spreadsheetml/2006/main" count="318" uniqueCount="142">
  <si>
    <t>CONTRATACIÓN DE CEDELCA S.A. E.S.P. - 2025</t>
  </si>
  <si>
    <t>No. DE CONTRATO</t>
  </si>
  <si>
    <t>Clase</t>
  </si>
  <si>
    <t>Objeto</t>
  </si>
  <si>
    <t>FECHA FIRMA CTO</t>
  </si>
  <si>
    <t>Fecha de Inicio</t>
  </si>
  <si>
    <t>Contratista</t>
  </si>
  <si>
    <t>CÉDULA O NIT</t>
  </si>
  <si>
    <t>Valor</t>
  </si>
  <si>
    <t>Plazo</t>
  </si>
  <si>
    <t>Plazo contractual en días calendario.</t>
  </si>
  <si>
    <t xml:space="preserve">Pago anticipado </t>
  </si>
  <si>
    <t xml:space="preserve">Valor del pago anticipado </t>
  </si>
  <si>
    <t>Anticipo</t>
  </si>
  <si>
    <t>Valor del anticipo</t>
  </si>
  <si>
    <t>Interventor / Supervisor</t>
  </si>
  <si>
    <t xml:space="preserve">Area responsable de la ejecucion y seguimiento </t>
  </si>
  <si>
    <t>Rubro presupuestal</t>
  </si>
  <si>
    <t>CDP</t>
  </si>
  <si>
    <t>CRP</t>
  </si>
  <si>
    <t>Descripción de las adiciones y/o Prórrogas</t>
  </si>
  <si>
    <t xml:space="preserve">Valor de las adición </t>
  </si>
  <si>
    <t>Valor total del contrato con adiciones</t>
  </si>
  <si>
    <t>Plazo de prórroga</t>
  </si>
  <si>
    <t>Plazo Total del Contrato</t>
  </si>
  <si>
    <t>Número de pagos</t>
  </si>
  <si>
    <t>Pagos efectuados</t>
  </si>
  <si>
    <t>Porcentaje de ejecución contractual</t>
  </si>
  <si>
    <t>Fecha de Liquidación</t>
  </si>
  <si>
    <t>Estado actual del contrato</t>
  </si>
  <si>
    <t xml:space="preserve">OBSERVACIONES </t>
  </si>
  <si>
    <t xml:space="preserve">MODALIDAD SELECCIÓN  </t>
  </si>
  <si>
    <t>PORCENTAJE DE EJECUCIÓN FINANCIERA</t>
  </si>
  <si>
    <t>PRESTACIÓN DE SERVICIOS</t>
  </si>
  <si>
    <t>NO ESTÁ PACTADO</t>
  </si>
  <si>
    <t>N/A</t>
  </si>
  <si>
    <t>A020202008003019</t>
  </si>
  <si>
    <t>VIGENTE</t>
  </si>
  <si>
    <t>JOSE RAMIRO SANDOVAL MOSQUERA</t>
  </si>
  <si>
    <t>JEFE UNIDAD DE TALENTO HUMANO</t>
  </si>
  <si>
    <t>HASTA EL 31 DE DICIEMBRE DE 2025, A PARTIR DEL ACTA DE INICIO.</t>
  </si>
  <si>
    <t xml:space="preserve">Contratacion Directa </t>
  </si>
  <si>
    <t>Liquidado</t>
  </si>
  <si>
    <t>CUERPO DE BOMBEROS VOLUNTARIOS DE POPAYÁN</t>
  </si>
  <si>
    <t>891.500.227-3</t>
  </si>
  <si>
    <t>DIEZ (10) DÌAS HÁBILES CONTADOS A PARTIR DE LA SUSCRIPCIÒN DEL ACTA DE INICIO.</t>
  </si>
  <si>
    <t>A02020200900301</t>
  </si>
  <si>
    <t>Invitación Pública</t>
  </si>
  <si>
    <t>FERNANDO ANDRES ESTRADA ROMERO</t>
  </si>
  <si>
    <t>PROFESIONAL UNIVERSITARIO II SUBGERENCIA FINANCIERA Y ADMINISTRATIVA</t>
  </si>
  <si>
    <t>PEDRO ELÍAS ROJAS CÁCERES</t>
  </si>
  <si>
    <t>SUBGERENCIA TECNICA Y OPERATIVA</t>
  </si>
  <si>
    <t>0024-2025</t>
  </si>
  <si>
    <t>CONTRATO DE ADHESIÓN</t>
  </si>
  <si>
    <t>PRESTAR LOS SERVICIOS NECESARIOS PARA TRANSMITIR LOS DOCUMENTOS SOPORTE DE PAGO DE NÓMINA ELECTRÓNICA Y NOTAS DE AJUSTE DE LA EMPRESA CENTRALES ELÉCTRICAS DEL CAUCA - CEDELCA S.A. E.S.P., A LA DIRECCIÓN DE IMPUESTOS Y ADUANAS NACIONALES - DIAN VIGENCIA 2025.</t>
  </si>
  <si>
    <t>COMERCIO ELECTRÓNICO EN INTERNET- CENET S.A.</t>
  </si>
  <si>
    <t>HASTA EL CUATRO (04) DE FEBRERO DE 2026</t>
  </si>
  <si>
    <t>41 - 7/01/25</t>
  </si>
  <si>
    <t>94-5/02/25</t>
  </si>
  <si>
    <t>0025-2025</t>
  </si>
  <si>
    <t>CONTRATO DE OBRA</t>
  </si>
  <si>
    <t>REALIZAR EL ACONDICIONAMIENTO DE LA SEGUNDA FASE DE LA SUBESTACIÓN ELÉCTRICA DEL EDIFICIO ADULTOS DEL HOSPITAL SUSANA LÓPEZ DE VALENCIA E.S.E.</t>
  </si>
  <si>
    <t>RAÚL ELÍAS RAMÍREZ DEVIA</t>
  </si>
  <si>
    <t>HASTA VEINTISIETE (27) DE JUNIO DE 2025, A PARTIR DEL DEL ACTA DE INICIO</t>
  </si>
  <si>
    <t>SI</t>
  </si>
  <si>
    <t>D8212110016</t>
  </si>
  <si>
    <t>52 - 20/02/25</t>
  </si>
  <si>
    <t>108-17/02/25</t>
  </si>
  <si>
    <t>ADICION DE PLAZO</t>
  </si>
  <si>
    <t>Invitación Privada</t>
  </si>
  <si>
    <t>0026-2025</t>
  </si>
  <si>
    <t>PRESTAR LOS SERVICIOS DE PUBLICACIÓN DE EDICTOS EMPLAZATORIOS CON EFECTOS PROCESALES PARA ASUNTOS LABORALES RELACIONADOS CON EL PERSONAL PENSIONADO DE CENTRALES ELÉCTRICAS DEL CAUCA - CEDELCA SA ESP PARA LA VIGENCIA 2025</t>
  </si>
  <si>
    <t>IMPRENTA DEL CAUCA
R.L. CLIMACO EDUARDO NATES LOPEZ C.C. 10.525.368</t>
  </si>
  <si>
    <t>900.595.930-2</t>
  </si>
  <si>
    <t>A02020200800901</t>
  </si>
  <si>
    <t>43 - 07/01/25</t>
  </si>
  <si>
    <t>149 - 28/02/25</t>
  </si>
  <si>
    <t>0027-2025</t>
  </si>
  <si>
    <t>PRESTAR LOS SERVICIOS NECESARIOS PARA LA EJECUCIÓN  DEL SUBPROGRAMA "MEDICINA PREVENTIVA Y DEL TRABAJO" DEL PLAN DEL SISTEMA DE GESTIÓN DE SEGURIDAD Y SALUD EN EL TRABAJO (SG-SST) DE CENTRALES ELÉCTRICAS DEL CAUCA - CEDELCA SA ESP DE LA VIGENCIA 2025</t>
  </si>
  <si>
    <t>CAJA DE COMPENSACIÓN FAMILIAR DEL CAUCA
R.L. GLORIA MARISOL VELASCO CHAGÜENDO
C.C. 34.540.290</t>
  </si>
  <si>
    <t>891.500.182-0</t>
  </si>
  <si>
    <t>38 - 07/01/25</t>
  </si>
  <si>
    <t>154 - 28/02/25</t>
  </si>
  <si>
    <t>ADICION VALOR</t>
  </si>
  <si>
    <t>0028-2025</t>
  </si>
  <si>
    <t>PRESTAR LOS SERVICIOS NECESARIOS PARA LA EJECUCIÓN DE LAS ACTIVIDADES FIJADAS EN EL COMPONENTE DEPORTE Y RECREACIÓN DEL PLAN ANUAL DE BIENESTAR, ESTÍMULOS E INCENTIVOS LABORALES DE CENTRALES ELÉCTRICAS DEL CAUCA - CEDELCA SA ESP DE LA VIGENCIA 2025</t>
  </si>
  <si>
    <t>A02020200900609</t>
  </si>
  <si>
    <t>42 - 07/01/25</t>
  </si>
  <si>
    <t>136 - 27/02/25</t>
  </si>
  <si>
    <t>0029-2025</t>
  </si>
  <si>
    <t>PRESTAR LOS SERVICIOS PARA LA EJECUCIÓN DEL SUBPROGRAMA DENOMINADO "PLANES DE EMERGENCIA" DEL PLAN DE SISTEMA DE GESTIÓN DE SEGURIDAD Y SALUD EN EL TRABAJO (SG-SST) DE CENTRALES ELÉCTRICAS DEL CAUCA - CEDELCA S.A. E.S.P. DE LA VIGENCIA 2025.</t>
  </si>
  <si>
    <t>60 - 28/01/25</t>
  </si>
  <si>
    <t>124 - 21/02/25</t>
  </si>
  <si>
    <t>0030-2025</t>
  </si>
  <si>
    <t>COMPRAVENTA</t>
  </si>
  <si>
    <t>RENOVACIÓN DEL SERVICIO DE ARRENDAMIENTO ANUAL DEL DOMINIO CEDELCA.COM.CO Y PLAN DE HOSTING EMPRESAS</t>
  </si>
  <si>
    <t>COLOMBIA HOSTING SAS
R.L. LEONARDO SAAVEDRA NARANJO C.C. 14.467.264</t>
  </si>
  <si>
    <t>900.165.105-8</t>
  </si>
  <si>
    <t>QUINCE (15) DÌAS HÁBILES CONTADOS A PARTIR DE LA SUSCRIPCIÒN DEL CONTRATO.</t>
  </si>
  <si>
    <t>A02020200700303</t>
  </si>
  <si>
    <t>65 - 19/02/25</t>
  </si>
  <si>
    <t>135 - 27/02/25</t>
  </si>
  <si>
    <t>Terminado</t>
  </si>
  <si>
    <t>0031-2025</t>
  </si>
  <si>
    <t>COMPRAVENTA DE DOTACIÓN DE ELEMENTOS DE PROTECCIÓN PERSONAL E IMPLEMENTOS DEL PLAN DE GESTIÓN DE SEGURIDAD Y SALUD EN EL TRABAJO (SG-SST) DE CENTRALES ELÉCTRICAS DEL CAUCA - CEDELCA S.A. E.S.P. DE LA VIGENCIA 2025</t>
  </si>
  <si>
    <t>GRUPO EMPRESARIAL VID SAS
R.L. ORLANDO VERGARA LOZANO
C.C. 79.643.561</t>
  </si>
  <si>
    <t>901.285.199-8</t>
  </si>
  <si>
    <t>TRES (3) DÌAS CONTADOS A PARTIR DE LA SUSCRIPCIÒN DEL ACTA DE INICIO.</t>
  </si>
  <si>
    <t>37 - 07/01/25</t>
  </si>
  <si>
    <t>171 - 07/03/25</t>
  </si>
  <si>
    <t>0032-2025</t>
  </si>
  <si>
    <t>PRESTAR LOS SERVICIOS DE SOPORTE TÉCNICO Y MANTENIMIENTO REMOTO DEL SOFTWARE DEL SISTEMA DE GESTIÓN DOCUMENTAL DE PROPIEDAD DE CENTRALES ELÉCTRICAS DEL CAUCA - CEDELCA S.A. E.S.P. (CEDELCA SGD)</t>
  </si>
  <si>
    <t>GRANDTEK S.A.S.
R.L. EMILSE SAÑUDO HURTADO
C.C. 25.277.908</t>
  </si>
  <si>
    <t>900.207.786-5</t>
  </si>
  <si>
    <t>A02020200800309</t>
  </si>
  <si>
    <t>44 - 07/02/25</t>
  </si>
  <si>
    <t>150 - 28/02/25</t>
  </si>
  <si>
    <t>0033-2025</t>
  </si>
  <si>
    <t>PRESTAR LOS SERVICIOS CAPACITACIÓN Y ENTRENAMIENTO DEL SISTEMA DE GESTIÓN DOCUMENTAL DE PROPIEDAD DE CENTRALES ELÉCTRICAS DEL CAUCA - CEDELCA S.A. E.S.P. PARA LA GESTIÓN DOCUMENTAL, ACCESO Y OPTIMIZACIÓN DE CEDELCA SGD</t>
  </si>
  <si>
    <t>45 - 10/02/25</t>
  </si>
  <si>
    <t>151 - 28/02/25</t>
  </si>
  <si>
    <t>0034-2025</t>
  </si>
  <si>
    <t>PRESTAR LOS SERVICIOS CAPACITACIÓN Y ENTRENAMIENTO DE ACUERDO CON EL PLAN ANUAL DE CAPACITACIONES PARA LA PUESTA A PUNTO DEL SISTEMA ERP SYNERSIS DE PROPIEDAD  DE CENTRALES ELÉCTRICAS DEL CAUCA - CEDELCA S.A. E.S.P. PARA LA GESTIÓN DOCUMENTAL, ACCESO Y OPTIMIZACIÓN DE CEDELCA SGD</t>
  </si>
  <si>
    <t>SYNERSIS S.A.S.
R.L. SANDRA MARCELA BOTERO PORTO
C.C. 51.635.886</t>
  </si>
  <si>
    <t>800.233.755-4</t>
  </si>
  <si>
    <t>152 - 28/02/25</t>
  </si>
  <si>
    <t>0035-2025</t>
  </si>
  <si>
    <t>SUMINISTRO DE LICENCIAS ACRONIS PARA RESPALDO DE SERVIDORES Y CUENTAS DE MICROSOFT 365 DE CEDELCA S.A. E.S.P.</t>
  </si>
  <si>
    <t>DISEÑO Y SOLUCIONES EN TELECOMUNICACIONES SAS
R.L. EDGAR ALIRIO GALVIS CALAMBAS
C.C. 76.320.499</t>
  </si>
  <si>
    <t>900.821.467-3</t>
  </si>
  <si>
    <t xml:space="preserve">QUINCE (15) DÌAS CONTADOS A PARTIR DE LA SUSCRIPCIÒN DEL ACTA DE INICIO </t>
  </si>
  <si>
    <t>A0201010060020301</t>
  </si>
  <si>
    <t>66 - 19/02/25</t>
  </si>
  <si>
    <t>153 - 28/02/25</t>
  </si>
  <si>
    <t>0036-2025</t>
  </si>
  <si>
    <t>CONSTRUCCIÓN REDES ELÉCTRICAS ENMT Y/O BT, PARA LAS VEREDAS JOSEFINA, JOSEFINA ALTA, CAMPOALEGRE, TUSAS, CORTADERAL, RIO CLARO EN EL CORREGIMIENTO DE PALETARÁ, MUNICIPIO DE PURACÉ EN EL DEPARTAMENTO DEL CAUCA, EN EJECUCIÓN DEL CONVENIO INTERADMINISTRATIVO SUSCRITO ENTRE EL DEPARTAMENTO DEL CAUCA Y CENTRALES ELÉCTRICAS DEL CAUCA S.A. E.S.P. No. 3676 DE 2024.</t>
  </si>
  <si>
    <t>PROYECTOS ELÉCTRICOS  E INGENIERÍA LTDA.
R.L. JAIRO IVAN IBARRA RUALES
C.C. 16.940.149</t>
  </si>
  <si>
    <t>900.313.603-1</t>
  </si>
  <si>
    <t>HASTA EL 31 DE MAYO DE 2025, CONTADOS A PARTIR DE LA SUSCRIPCIÓN DEL ACTA DE INICIO.</t>
  </si>
  <si>
    <t>D8212110013</t>
  </si>
  <si>
    <t>53 - 20/01/25</t>
  </si>
  <si>
    <t>164 - 28/02/25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</si>
</sst>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240A]\ * #,##0.00_-;\-[$$-240A]\ * #,##0.00_-;_-[$$-240A]\ * &quot;-&quot;??_-;_-@_-"/>
    <numFmt numFmtId="165" formatCode="_-* #,##0\ _€_-;\-* #,##0\ _€_-;_-* &quot;-&quot;??\ _€_-;_-@_-"/>
    <numFmt numFmtId="166" formatCode="_-[$$-240A]\ * #,##0_-;\-[$$-240A]\ * #,##0_-;_-[$$-240A]\ * &quot;-&quot;??_-;_-@_-"/>
  </numFmts>
  <fonts count="11" x14ac:knownFonts="1">
    <font>
      <sz val="11"/>
      <color theme="1"/>
      <name val="Calibri"/>
      <family val="2"/>
      <scheme val="minor"/>
    </font>
    <font>
      <sz val="11"/>
      <color theme="1"/>
      <name val="Calibri"/>
      <family val="2"/>
      <scheme val="minor"/>
    </font>
    <font>
      <sz val="11"/>
      <color theme="1"/>
      <name val="Century Gothic"/>
      <family val="2"/>
    </font>
    <font>
      <b/>
      <sz val="11"/>
      <color theme="1"/>
      <name val="Century Gothic"/>
      <family val="2"/>
    </font>
    <font>
      <sz val="11"/>
      <color rgb="FF000000"/>
      <name val="Century Gothic"/>
      <family val="2"/>
    </font>
    <font>
      <sz val="8"/>
      <name val="Calibri"/>
      <family val="2"/>
      <scheme val="minor"/>
    </font>
    <font>
      <u/>
      <sz val="11"/>
      <color theme="10"/>
      <name val="Calibri"/>
      <family val="2"/>
      <scheme val="minor"/>
    </font>
    <font>
      <b/>
      <sz val="20"/>
      <name val="Century Gothic"/>
      <family val="2"/>
    </font>
    <font>
      <sz val="11"/>
      <color rgb="FF000000"/>
      <name val="Aptos Narrow"/>
      <family val="2"/>
    </font>
    <font>
      <sz val="11"/>
      <color rgb="FF000000"/>
      <name val="Century Gothic"/>
      <charset val="1"/>
    </font>
    <font>
      <sz val="11"/>
      <color rgb="FF000000"/>
      <name val="Century Gothic"/>
      <family val="2"/>
      <charset val="1"/>
    </font>
  </fonts>
  <fills count="7">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FFFFFF"/>
        <bgColor rgb="FF000000"/>
      </patternFill>
    </fill>
    <fill>
      <patternFill patternType="solid">
        <fgColor theme="6" tint="0.79998168889431442"/>
        <bgColor indexed="65"/>
      </patternFill>
    </fill>
    <fill>
      <patternFill patternType="solid">
        <fgColor theme="3"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rgb="FF000000"/>
      </right>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bottom style="medium">
        <color theme="5"/>
      </bottom>
      <diagonal/>
    </border>
    <border>
      <left style="thin">
        <color indexed="64"/>
      </left>
      <right/>
      <top style="thin">
        <color indexed="64"/>
      </top>
      <bottom/>
      <diagonal/>
    </border>
    <border>
      <left/>
      <right/>
      <top style="thin">
        <color rgb="FF000000"/>
      </top>
      <bottom/>
      <diagonal/>
    </border>
    <border>
      <left style="thin">
        <color indexed="64"/>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top/>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1" fillId="5" borderId="0" applyNumberFormat="0" applyBorder="0" applyAlignment="0" applyProtection="0"/>
  </cellStyleXfs>
  <cellXfs count="79">
    <xf numFmtId="0" fontId="0" fillId="0" borderId="0" xfId="0"/>
    <xf numFmtId="0" fontId="2" fillId="2" borderId="0" xfId="0" applyFont="1" applyFill="1" applyAlignment="1">
      <alignment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2" borderId="0" xfId="0" applyFont="1" applyFill="1" applyAlignment="1">
      <alignment horizontal="center" vertical="center" wrapText="1"/>
    </xf>
    <xf numFmtId="0" fontId="2" fillId="0" borderId="2" xfId="0" applyFont="1" applyBorder="1" applyAlignment="1">
      <alignment horizontal="center" vertical="center" wrapText="1"/>
    </xf>
    <xf numFmtId="0" fontId="3" fillId="3" borderId="2" xfId="0" applyFont="1" applyFill="1" applyBorder="1" applyAlignment="1">
      <alignment horizontal="center" vertical="center" wrapText="1"/>
    </xf>
    <xf numFmtId="11" fontId="2" fillId="0" borderId="2" xfId="0" applyNumberFormat="1" applyFont="1" applyBorder="1" applyAlignment="1">
      <alignment horizontal="center" vertical="center" wrapText="1"/>
    </xf>
    <xf numFmtId="165" fontId="2" fillId="0" borderId="2"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2" fillId="2" borderId="2" xfId="0" applyFont="1" applyFill="1" applyBorder="1" applyAlignment="1">
      <alignment horizontal="center" vertical="center"/>
    </xf>
    <xf numFmtId="14"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44" fontId="3" fillId="3" borderId="1" xfId="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2" fillId="2" borderId="15" xfId="0" applyFont="1" applyFill="1" applyBorder="1" applyAlignment="1">
      <alignment horizontal="center" vertical="center" wrapText="1"/>
    </xf>
    <xf numFmtId="14" fontId="2" fillId="2" borderId="15" xfId="0" applyNumberFormat="1" applyFont="1" applyFill="1" applyBorder="1" applyAlignment="1">
      <alignment horizontal="center" vertical="center" wrapText="1"/>
    </xf>
    <xf numFmtId="0" fontId="2" fillId="2" borderId="0" xfId="0" applyFont="1" applyFill="1"/>
    <xf numFmtId="0" fontId="2" fillId="2" borderId="0" xfId="0" applyFont="1" applyFill="1" applyAlignment="1">
      <alignment wrapText="1"/>
    </xf>
    <xf numFmtId="164" fontId="2" fillId="2" borderId="0" xfId="0" applyNumberFormat="1" applyFont="1" applyFill="1" applyAlignment="1">
      <alignment wrapText="1"/>
    </xf>
    <xf numFmtId="0" fontId="2" fillId="2" borderId="1" xfId="0" applyFont="1" applyFill="1" applyBorder="1" applyAlignment="1">
      <alignment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165" fontId="2" fillId="2" borderId="0" xfId="0" applyNumberFormat="1" applyFont="1" applyFill="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11" fontId="2" fillId="2" borderId="2" xfId="0" applyNumberFormat="1" applyFont="1" applyFill="1" applyBorder="1" applyAlignment="1">
      <alignment horizontal="left" vertical="center" wrapText="1"/>
    </xf>
    <xf numFmtId="11" fontId="2" fillId="2" borderId="2" xfId="0" applyNumberFormat="1" applyFont="1" applyFill="1" applyBorder="1" applyAlignment="1">
      <alignment vertical="center" wrapText="1"/>
    </xf>
    <xf numFmtId="14" fontId="2" fillId="2" borderId="0" xfId="0" applyNumberFormat="1" applyFont="1" applyFill="1" applyAlignment="1">
      <alignment horizontal="center" vertical="center" wrapText="1"/>
    </xf>
    <xf numFmtId="14" fontId="8" fillId="4" borderId="2" xfId="0" applyNumberFormat="1" applyFont="1" applyFill="1" applyBorder="1" applyAlignment="1">
      <alignment horizontal="center" vertical="center"/>
    </xf>
    <xf numFmtId="14" fontId="3" fillId="2" borderId="0" xfId="0" applyNumberFormat="1" applyFont="1" applyFill="1" applyAlignment="1">
      <alignment vertical="center" wrapText="1"/>
    </xf>
    <xf numFmtId="0" fontId="2" fillId="2" borderId="0" xfId="0" applyFont="1" applyFill="1" applyAlignment="1">
      <alignment vertical="center" wrapText="1"/>
    </xf>
    <xf numFmtId="0" fontId="2" fillId="0" borderId="15" xfId="0" applyFont="1" applyBorder="1" applyAlignment="1">
      <alignment horizontal="center" vertical="center" wrapText="1"/>
    </xf>
    <xf numFmtId="0" fontId="2" fillId="2" borderId="0" xfId="0" applyFont="1" applyFill="1" applyAlignment="1">
      <alignment horizontal="left" vertical="center" wrapText="1"/>
    </xf>
    <xf numFmtId="0" fontId="2" fillId="2" borderId="3" xfId="0" applyFont="1" applyFill="1" applyBorder="1" applyAlignment="1">
      <alignment horizontal="center" vertical="center" wrapText="1"/>
    </xf>
    <xf numFmtId="166" fontId="2" fillId="2" borderId="0" xfId="0" applyNumberFormat="1" applyFont="1" applyFill="1" applyAlignment="1">
      <alignment horizontal="center" vertical="center" wrapText="1"/>
    </xf>
    <xf numFmtId="41" fontId="2" fillId="2" borderId="2" xfId="0" applyNumberFormat="1" applyFont="1" applyFill="1" applyBorder="1" applyAlignment="1">
      <alignment horizontal="center" vertical="center"/>
    </xf>
    <xf numFmtId="41" fontId="3" fillId="3" borderId="2"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2" fontId="2" fillId="2" borderId="4" xfId="0" applyNumberFormat="1" applyFont="1" applyFill="1" applyBorder="1" applyAlignment="1">
      <alignment horizontal="center" vertical="center"/>
    </xf>
    <xf numFmtId="0" fontId="2" fillId="2" borderId="1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2" fillId="2" borderId="17" xfId="0" applyFont="1" applyFill="1" applyBorder="1" applyAlignment="1">
      <alignment horizontal="center" vertical="center" wrapText="1"/>
    </xf>
    <xf numFmtId="2" fontId="2" fillId="2" borderId="2" xfId="0" applyNumberFormat="1" applyFont="1" applyFill="1" applyBorder="1" applyAlignment="1">
      <alignment horizontal="center" vertical="center"/>
    </xf>
    <xf numFmtId="14" fontId="2" fillId="2" borderId="2" xfId="0" applyNumberFormat="1" applyFont="1" applyFill="1" applyBorder="1" applyAlignment="1">
      <alignment horizontal="center" vertical="center"/>
    </xf>
    <xf numFmtId="3" fontId="4" fillId="4" borderId="9"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3" fontId="4" fillId="4" borderId="1" xfId="0" applyNumberFormat="1" applyFont="1" applyFill="1" applyBorder="1" applyAlignment="1">
      <alignment horizontal="center" vertical="center" wrapText="1"/>
    </xf>
    <xf numFmtId="41" fontId="2" fillId="2" borderId="14" xfId="0" applyNumberFormat="1" applyFont="1" applyFill="1" applyBorder="1" applyAlignment="1">
      <alignment horizontal="center" vertical="center"/>
    </xf>
    <xf numFmtId="0" fontId="2" fillId="2" borderId="19" xfId="0" applyFont="1" applyFill="1" applyBorder="1" applyAlignment="1">
      <alignment horizontal="center" vertical="center" wrapText="1"/>
    </xf>
    <xf numFmtId="0" fontId="9" fillId="0" borderId="5" xfId="0" applyFont="1" applyBorder="1" applyAlignment="1">
      <alignment horizontal="center" vertical="center"/>
    </xf>
    <xf numFmtId="3" fontId="4" fillId="4" borderId="9" xfId="0" applyNumberFormat="1" applyFont="1" applyFill="1" applyBorder="1" applyAlignment="1">
      <alignment horizontal="right" vertical="center" wrapText="1"/>
    </xf>
    <xf numFmtId="3" fontId="4" fillId="4" borderId="2" xfId="0" applyNumberFormat="1" applyFont="1" applyFill="1" applyBorder="1" applyAlignment="1">
      <alignment horizontal="right" vertical="center" wrapText="1"/>
    </xf>
    <xf numFmtId="0" fontId="2" fillId="2" borderId="0" xfId="0" applyFont="1" applyFill="1" applyAlignment="1">
      <alignment horizontal="center"/>
    </xf>
    <xf numFmtId="14" fontId="2" fillId="2" borderId="3" xfId="0" applyNumberFormat="1" applyFont="1" applyFill="1" applyBorder="1" applyAlignment="1">
      <alignment horizontal="center" vertical="center" wrapText="1"/>
    </xf>
    <xf numFmtId="2" fontId="3" fillId="3" borderId="20" xfId="0" applyNumberFormat="1" applyFont="1" applyFill="1" applyBorder="1" applyAlignment="1">
      <alignment horizontal="center" vertical="center" wrapText="1"/>
    </xf>
    <xf numFmtId="2" fontId="2" fillId="2" borderId="13" xfId="0" applyNumberFormat="1" applyFont="1" applyFill="1" applyBorder="1" applyAlignment="1">
      <alignment horizontal="center" vertical="center"/>
    </xf>
    <xf numFmtId="2" fontId="2" fillId="2" borderId="14" xfId="0" applyNumberFormat="1" applyFont="1" applyFill="1" applyBorder="1" applyAlignment="1">
      <alignment horizontal="center" vertical="center"/>
    </xf>
    <xf numFmtId="0" fontId="3" fillId="3" borderId="20" xfId="0" applyFont="1" applyFill="1" applyBorder="1" applyAlignment="1">
      <alignment horizontal="center" vertical="center" wrapText="1"/>
    </xf>
    <xf numFmtId="0" fontId="2" fillId="2" borderId="18" xfId="0" applyFont="1" applyFill="1" applyBorder="1" applyAlignment="1">
      <alignment horizontal="center" vertical="center"/>
    </xf>
    <xf numFmtId="0" fontId="3" fillId="3" borderId="21" xfId="0" applyFont="1" applyFill="1" applyBorder="1" applyAlignment="1">
      <alignment horizontal="center" vertical="center" wrapText="1"/>
    </xf>
    <xf numFmtId="0" fontId="2" fillId="2" borderId="11" xfId="0" applyFont="1" applyFill="1" applyBorder="1" applyAlignment="1">
      <alignment horizontal="center" vertical="center"/>
    </xf>
    <xf numFmtId="0" fontId="3" fillId="3" borderId="22" xfId="0" applyFont="1" applyFill="1" applyBorder="1" applyAlignment="1">
      <alignment horizontal="center" vertical="center" wrapText="1"/>
    </xf>
    <xf numFmtId="0" fontId="10" fillId="0" borderId="4" xfId="0" applyFont="1" applyBorder="1" applyAlignment="1">
      <alignment horizontal="center" vertical="center"/>
    </xf>
    <xf numFmtId="0" fontId="2" fillId="2" borderId="23" xfId="0" applyFont="1" applyFill="1" applyBorder="1" applyAlignment="1">
      <alignment horizontal="center" vertical="center" wrapText="1"/>
    </xf>
    <xf numFmtId="0" fontId="9" fillId="0" borderId="14" xfId="0" applyFont="1" applyBorder="1" applyAlignment="1">
      <alignment horizontal="center" vertical="center"/>
    </xf>
    <xf numFmtId="0" fontId="7" fillId="6" borderId="16" xfId="4" applyFont="1" applyFill="1" applyBorder="1" applyAlignment="1">
      <alignment horizontal="center" wrapText="1"/>
    </xf>
  </cellXfs>
  <cellStyles count="5">
    <cellStyle name="20% - Énfasis3" xfId="4" builtinId="38"/>
    <cellStyle name="Hyperlink" xfId="3" xr:uid="{00000000-000B-0000-0000-000008000000}"/>
    <cellStyle name="Millares" xfId="2" builtin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AF63D-9D72-4004-B767-2EE99EE4D35F}">
  <dimension ref="A1:AF16"/>
  <sheetViews>
    <sheetView tabSelected="1" zoomScale="90" zoomScaleNormal="90" workbookViewId="0">
      <pane ySplit="3" topLeftCell="A5" activePane="bottomLeft" state="frozen"/>
      <selection activeCell="A3" sqref="A3"/>
      <selection pane="bottomLeft" activeCell="C6" sqref="C6"/>
    </sheetView>
  </sheetViews>
  <sheetFormatPr baseColWidth="10" defaultColWidth="9.1796875" defaultRowHeight="14" x14ac:dyDescent="0.25"/>
  <cols>
    <col min="1" max="1" width="12.1796875" style="1" customWidth="1"/>
    <col min="2" max="2" width="17.7265625" style="40" customWidth="1"/>
    <col min="3" max="3" width="48.54296875" style="42" customWidth="1"/>
    <col min="4" max="4" width="14.26953125" style="39" customWidth="1"/>
    <col min="5" max="5" width="13" style="37" customWidth="1"/>
    <col min="6" max="6" width="27.54296875" style="4" customWidth="1"/>
    <col min="7" max="7" width="18.1796875" style="32" customWidth="1"/>
    <col min="8" max="8" width="21.26953125" style="27" bestFit="1" customWidth="1"/>
    <col min="9" max="9" width="28.54296875" style="40" customWidth="1"/>
    <col min="10" max="10" width="18.7265625" style="4" customWidth="1"/>
    <col min="11" max="11" width="15.81640625" style="28" customWidth="1"/>
    <col min="12" max="12" width="17.81640625" style="28" customWidth="1"/>
    <col min="13" max="13" width="11.453125" style="27" customWidth="1"/>
    <col min="14" max="14" width="24" style="28" customWidth="1"/>
    <col min="15" max="15" width="27.7265625" style="27" customWidth="1"/>
    <col min="16" max="16" width="26.81640625" style="4" customWidth="1"/>
    <col min="17" max="17" width="23.26953125" style="4" customWidth="1"/>
    <col min="18" max="18" width="18.7265625" style="4" customWidth="1"/>
    <col min="19" max="19" width="18.81640625" style="4" customWidth="1"/>
    <col min="20" max="20" width="17.54296875" style="2" customWidth="1"/>
    <col min="21" max="21" width="16.81640625" style="44" customWidth="1"/>
    <col min="22" max="24" width="18" style="4" customWidth="1"/>
    <col min="25" max="25" width="12.453125" style="12" customWidth="1"/>
    <col min="26" max="26" width="17.453125" style="45" customWidth="1"/>
    <col min="27" max="27" width="14.54296875" style="48" customWidth="1"/>
    <col min="28" max="28" width="15.26953125" style="49" customWidth="1"/>
    <col min="29" max="29" width="19.81640625" style="49" customWidth="1"/>
    <col min="30" max="30" width="22.81640625" style="49" customWidth="1"/>
    <col min="31" max="31" width="21" style="50" customWidth="1"/>
    <col min="32" max="32" width="20.453125" style="65" customWidth="1"/>
    <col min="33" max="33" width="18.1796875" style="26" customWidth="1"/>
    <col min="34" max="16384" width="9.1796875" style="26"/>
  </cols>
  <sheetData>
    <row r="1" spans="1:32" ht="24.5" hidden="1" x14ac:dyDescent="0.45">
      <c r="A1" s="78" t="s">
        <v>0</v>
      </c>
      <c r="B1" s="78"/>
      <c r="C1" s="78"/>
      <c r="D1" s="78"/>
      <c r="E1" s="78"/>
      <c r="F1" s="78"/>
      <c r="G1" s="78"/>
      <c r="H1" s="78"/>
    </row>
    <row r="2" spans="1:32" hidden="1" x14ac:dyDescent="0.25">
      <c r="AA2" s="68"/>
      <c r="AB2" s="71"/>
      <c r="AC2" s="71"/>
      <c r="AD2" s="71"/>
      <c r="AE2" s="73"/>
    </row>
    <row r="3" spans="1:32" ht="42" x14ac:dyDescent="0.25">
      <c r="A3" s="13" t="s">
        <v>1</v>
      </c>
      <c r="B3" s="13" t="s">
        <v>2</v>
      </c>
      <c r="C3" s="13" t="s">
        <v>3</v>
      </c>
      <c r="D3" s="14" t="s">
        <v>4</v>
      </c>
      <c r="E3" s="14" t="s">
        <v>5</v>
      </c>
      <c r="F3" s="13" t="s">
        <v>6</v>
      </c>
      <c r="G3" s="15" t="s">
        <v>7</v>
      </c>
      <c r="H3" s="16" t="s">
        <v>8</v>
      </c>
      <c r="I3" s="13" t="s">
        <v>9</v>
      </c>
      <c r="J3" s="16" t="s">
        <v>10</v>
      </c>
      <c r="K3" s="17" t="s">
        <v>11</v>
      </c>
      <c r="L3" s="13" t="s">
        <v>12</v>
      </c>
      <c r="M3" s="13" t="s">
        <v>13</v>
      </c>
      <c r="N3" s="13" t="s">
        <v>14</v>
      </c>
      <c r="O3" s="13" t="s">
        <v>15</v>
      </c>
      <c r="P3" s="13" t="s">
        <v>16</v>
      </c>
      <c r="Q3" s="13" t="s">
        <v>17</v>
      </c>
      <c r="R3" s="13" t="s">
        <v>18</v>
      </c>
      <c r="S3" s="13" t="s">
        <v>19</v>
      </c>
      <c r="T3" s="18" t="s">
        <v>20</v>
      </c>
      <c r="U3" s="18" t="s">
        <v>21</v>
      </c>
      <c r="V3" s="13" t="s">
        <v>22</v>
      </c>
      <c r="W3" s="13" t="s">
        <v>23</v>
      </c>
      <c r="X3" s="47" t="s">
        <v>24</v>
      </c>
      <c r="Y3" s="6" t="s">
        <v>25</v>
      </c>
      <c r="Z3" s="46" t="s">
        <v>26</v>
      </c>
      <c r="AA3" s="67" t="s">
        <v>27</v>
      </c>
      <c r="AB3" s="74" t="s">
        <v>28</v>
      </c>
      <c r="AC3" s="72" t="s">
        <v>29</v>
      </c>
      <c r="AD3" s="72" t="s">
        <v>30</v>
      </c>
      <c r="AE3" s="72" t="s">
        <v>31</v>
      </c>
      <c r="AF3" s="70" t="s">
        <v>32</v>
      </c>
    </row>
    <row r="4" spans="1:32" ht="94.5" x14ac:dyDescent="0.25">
      <c r="A4" s="29" t="s">
        <v>52</v>
      </c>
      <c r="B4" s="36" t="s">
        <v>53</v>
      </c>
      <c r="C4" s="35" t="s">
        <v>54</v>
      </c>
      <c r="D4" s="20">
        <v>45693</v>
      </c>
      <c r="E4" s="25">
        <v>45693</v>
      </c>
      <c r="F4" s="7" t="s">
        <v>55</v>
      </c>
      <c r="G4" s="8">
        <v>830057860</v>
      </c>
      <c r="H4" s="22">
        <v>3229200</v>
      </c>
      <c r="I4" s="5" t="s">
        <v>56</v>
      </c>
      <c r="J4" s="19">
        <v>365</v>
      </c>
      <c r="K4" s="23" t="s">
        <v>34</v>
      </c>
      <c r="L4" s="23" t="s">
        <v>35</v>
      </c>
      <c r="M4" s="19" t="s">
        <v>35</v>
      </c>
      <c r="N4" s="23" t="s">
        <v>35</v>
      </c>
      <c r="O4" s="19" t="s">
        <v>38</v>
      </c>
      <c r="P4" s="43" t="s">
        <v>39</v>
      </c>
      <c r="Q4" s="3" t="s">
        <v>36</v>
      </c>
      <c r="R4" s="19" t="s">
        <v>57</v>
      </c>
      <c r="S4" s="19" t="s">
        <v>58</v>
      </c>
      <c r="T4" s="3" t="s">
        <v>35</v>
      </c>
      <c r="U4" s="19" t="s">
        <v>35</v>
      </c>
      <c r="V4" s="23" t="s">
        <v>35</v>
      </c>
      <c r="W4" s="19" t="s">
        <v>35</v>
      </c>
      <c r="X4" s="43">
        <v>360</v>
      </c>
      <c r="Y4" s="12">
        <v>7</v>
      </c>
      <c r="Z4" s="59">
        <v>2392000</v>
      </c>
      <c r="AA4" s="55">
        <f>Z4*100/H4</f>
        <v>74.074074074074076</v>
      </c>
      <c r="AB4" s="10" t="s">
        <v>35</v>
      </c>
      <c r="AC4" s="10" t="s">
        <v>37</v>
      </c>
      <c r="AD4" s="12" t="s">
        <v>35</v>
      </c>
      <c r="AE4" s="51" t="s">
        <v>41</v>
      </c>
      <c r="AF4" s="69">
        <f t="shared" ref="AF4:AF16" si="0">Z4*100/H4</f>
        <v>74.074074074074076</v>
      </c>
    </row>
    <row r="5" spans="1:32" ht="54" x14ac:dyDescent="0.25">
      <c r="A5" s="29" t="s">
        <v>59</v>
      </c>
      <c r="B5" s="33" t="s">
        <v>60</v>
      </c>
      <c r="C5" s="34" t="s">
        <v>61</v>
      </c>
      <c r="D5" s="66">
        <v>45705</v>
      </c>
      <c r="E5" s="38">
        <v>45705</v>
      </c>
      <c r="F5" s="31" t="s">
        <v>62</v>
      </c>
      <c r="G5" s="21">
        <v>7531148</v>
      </c>
      <c r="H5" s="22">
        <v>999355859</v>
      </c>
      <c r="I5" s="33" t="s">
        <v>63</v>
      </c>
      <c r="J5" s="19">
        <v>130</v>
      </c>
      <c r="K5" s="23" t="s">
        <v>34</v>
      </c>
      <c r="L5" s="23" t="s">
        <v>35</v>
      </c>
      <c r="M5" s="19" t="s">
        <v>64</v>
      </c>
      <c r="N5" s="23">
        <v>298555249</v>
      </c>
      <c r="O5" s="19" t="s">
        <v>50</v>
      </c>
      <c r="P5" s="19" t="s">
        <v>51</v>
      </c>
      <c r="Q5" s="19" t="s">
        <v>65</v>
      </c>
      <c r="R5" s="19" t="s">
        <v>66</v>
      </c>
      <c r="S5" s="19" t="s">
        <v>67</v>
      </c>
      <c r="T5" s="3" t="s">
        <v>68</v>
      </c>
      <c r="U5" s="19" t="s">
        <v>35</v>
      </c>
      <c r="V5" s="23" t="s">
        <v>35</v>
      </c>
      <c r="W5" s="19">
        <v>45</v>
      </c>
      <c r="X5" s="43">
        <f>W5+J5</f>
        <v>175</v>
      </c>
      <c r="Y5" s="12">
        <v>4</v>
      </c>
      <c r="Z5" s="59">
        <v>688179277</v>
      </c>
      <c r="AA5" s="55">
        <v>100</v>
      </c>
      <c r="AB5" s="56">
        <v>45880</v>
      </c>
      <c r="AC5" s="10" t="s">
        <v>42</v>
      </c>
      <c r="AD5" s="12" t="s">
        <v>35</v>
      </c>
      <c r="AE5" s="51" t="s">
        <v>69</v>
      </c>
      <c r="AF5" s="69">
        <f t="shared" si="0"/>
        <v>68.862284720942426</v>
      </c>
    </row>
    <row r="6" spans="1:32" ht="94.5" x14ac:dyDescent="0.25">
      <c r="A6" s="29" t="s">
        <v>70</v>
      </c>
      <c r="B6" s="33" t="s">
        <v>33</v>
      </c>
      <c r="C6" s="34" t="s">
        <v>71</v>
      </c>
      <c r="D6" s="66">
        <v>45705</v>
      </c>
      <c r="E6" s="38">
        <v>45707</v>
      </c>
      <c r="F6" s="31" t="s">
        <v>72</v>
      </c>
      <c r="G6" s="21" t="s">
        <v>73</v>
      </c>
      <c r="H6" s="22">
        <v>6342000</v>
      </c>
      <c r="I6" s="19" t="s">
        <v>40</v>
      </c>
      <c r="J6" s="19">
        <v>311</v>
      </c>
      <c r="K6" s="23" t="s">
        <v>34</v>
      </c>
      <c r="L6" s="23" t="s">
        <v>35</v>
      </c>
      <c r="M6" s="19" t="s">
        <v>35</v>
      </c>
      <c r="N6" s="23" t="s">
        <v>35</v>
      </c>
      <c r="O6" s="19" t="s">
        <v>38</v>
      </c>
      <c r="P6" s="54" t="s">
        <v>39</v>
      </c>
      <c r="Q6" s="24" t="s">
        <v>74</v>
      </c>
      <c r="R6" s="24" t="s">
        <v>75</v>
      </c>
      <c r="S6" s="19" t="s">
        <v>76</v>
      </c>
      <c r="T6" s="3" t="s">
        <v>35</v>
      </c>
      <c r="U6" s="19" t="s">
        <v>35</v>
      </c>
      <c r="V6" s="23" t="s">
        <v>35</v>
      </c>
      <c r="W6" s="19" t="s">
        <v>35</v>
      </c>
      <c r="X6" s="43">
        <v>311</v>
      </c>
      <c r="Y6" s="12">
        <v>3</v>
      </c>
      <c r="Z6" s="59">
        <v>420000</v>
      </c>
      <c r="AA6" s="55">
        <f>Z6*100/H6</f>
        <v>6.6225165562913908</v>
      </c>
      <c r="AB6" s="10" t="s">
        <v>35</v>
      </c>
      <c r="AC6" s="10" t="s">
        <v>37</v>
      </c>
      <c r="AD6" s="12" t="s">
        <v>35</v>
      </c>
      <c r="AE6" s="51" t="s">
        <v>41</v>
      </c>
      <c r="AF6" s="69">
        <f t="shared" si="0"/>
        <v>6.6225165562913908</v>
      </c>
    </row>
    <row r="7" spans="1:32" ht="107.25" customHeight="1" x14ac:dyDescent="0.25">
      <c r="A7" s="29" t="s">
        <v>77</v>
      </c>
      <c r="B7" s="33" t="s">
        <v>33</v>
      </c>
      <c r="C7" s="34" t="s">
        <v>78</v>
      </c>
      <c r="D7" s="66">
        <v>45705</v>
      </c>
      <c r="E7" s="38">
        <v>45719</v>
      </c>
      <c r="F7" s="31" t="s">
        <v>79</v>
      </c>
      <c r="G7" s="21" t="s">
        <v>80</v>
      </c>
      <c r="H7" s="22">
        <v>6936106</v>
      </c>
      <c r="I7" s="19" t="s">
        <v>40</v>
      </c>
      <c r="J7" s="19">
        <v>298</v>
      </c>
      <c r="K7" s="23" t="s">
        <v>34</v>
      </c>
      <c r="L7" s="23" t="s">
        <v>35</v>
      </c>
      <c r="M7" s="19" t="s">
        <v>35</v>
      </c>
      <c r="N7" s="23" t="s">
        <v>35</v>
      </c>
      <c r="O7" s="43" t="s">
        <v>38</v>
      </c>
      <c r="P7" s="12" t="s">
        <v>39</v>
      </c>
      <c r="Q7" s="75" t="s">
        <v>46</v>
      </c>
      <c r="R7" s="53" t="s">
        <v>81</v>
      </c>
      <c r="S7" s="31" t="s">
        <v>82</v>
      </c>
      <c r="T7" s="3" t="s">
        <v>83</v>
      </c>
      <c r="U7" s="23">
        <v>6936106</v>
      </c>
      <c r="V7" s="23">
        <f>U7+H7</f>
        <v>13872212</v>
      </c>
      <c r="W7" s="19" t="s">
        <v>35</v>
      </c>
      <c r="X7" s="43">
        <v>298</v>
      </c>
      <c r="Y7" s="12">
        <v>4</v>
      </c>
      <c r="Z7" s="57">
        <v>1061400</v>
      </c>
      <c r="AA7" s="55">
        <v>0</v>
      </c>
      <c r="AB7" s="10" t="s">
        <v>35</v>
      </c>
      <c r="AC7" s="10" t="s">
        <v>37</v>
      </c>
      <c r="AD7" s="12" t="s">
        <v>35</v>
      </c>
      <c r="AE7" s="51" t="s">
        <v>41</v>
      </c>
      <c r="AF7" s="69">
        <f t="shared" si="0"/>
        <v>15.302534303829843</v>
      </c>
    </row>
    <row r="8" spans="1:32" ht="114.75" customHeight="1" x14ac:dyDescent="0.25">
      <c r="A8" s="29" t="s">
        <v>84</v>
      </c>
      <c r="B8" s="33" t="s">
        <v>33</v>
      </c>
      <c r="C8" s="34" t="s">
        <v>85</v>
      </c>
      <c r="D8" s="66">
        <v>45705</v>
      </c>
      <c r="E8" s="38">
        <v>45719</v>
      </c>
      <c r="F8" s="31" t="s">
        <v>79</v>
      </c>
      <c r="G8" s="21" t="s">
        <v>80</v>
      </c>
      <c r="H8" s="22">
        <v>24694500</v>
      </c>
      <c r="I8" s="19" t="s">
        <v>40</v>
      </c>
      <c r="J8" s="19">
        <v>298</v>
      </c>
      <c r="K8" s="23" t="s">
        <v>34</v>
      </c>
      <c r="L8" s="23" t="s">
        <v>35</v>
      </c>
      <c r="M8" s="19" t="s">
        <v>35</v>
      </c>
      <c r="N8" s="23" t="s">
        <v>35</v>
      </c>
      <c r="O8" s="43" t="s">
        <v>38</v>
      </c>
      <c r="P8" s="12" t="s">
        <v>39</v>
      </c>
      <c r="Q8" s="75" t="s">
        <v>86</v>
      </c>
      <c r="R8" s="53" t="s">
        <v>87</v>
      </c>
      <c r="S8" s="31" t="s">
        <v>88</v>
      </c>
      <c r="T8" s="3" t="s">
        <v>35</v>
      </c>
      <c r="U8" s="19" t="s">
        <v>35</v>
      </c>
      <c r="V8" s="23" t="s">
        <v>35</v>
      </c>
      <c r="W8" s="19" t="s">
        <v>35</v>
      </c>
      <c r="X8" s="43">
        <v>298</v>
      </c>
      <c r="Y8" s="58">
        <v>4</v>
      </c>
      <c r="Z8" s="64">
        <v>16417100</v>
      </c>
      <c r="AA8" s="55">
        <f>Z8*100/H8</f>
        <v>66.480795318795685</v>
      </c>
      <c r="AB8" s="10" t="s">
        <v>35</v>
      </c>
      <c r="AC8" s="10" t="s">
        <v>37</v>
      </c>
      <c r="AD8" s="12" t="s">
        <v>35</v>
      </c>
      <c r="AE8" s="51" t="s">
        <v>41</v>
      </c>
      <c r="AF8" s="69">
        <f t="shared" si="0"/>
        <v>66.480795318795685</v>
      </c>
    </row>
    <row r="9" spans="1:32" ht="94.5" x14ac:dyDescent="0.25">
      <c r="A9" s="29" t="s">
        <v>89</v>
      </c>
      <c r="B9" s="33" t="s">
        <v>33</v>
      </c>
      <c r="C9" s="34" t="s">
        <v>90</v>
      </c>
      <c r="D9" s="66">
        <v>45707</v>
      </c>
      <c r="E9" s="38">
        <v>45707</v>
      </c>
      <c r="F9" s="9" t="s">
        <v>43</v>
      </c>
      <c r="G9" s="9" t="s">
        <v>44</v>
      </c>
      <c r="H9" s="22">
        <v>680000</v>
      </c>
      <c r="I9" s="24" t="s">
        <v>45</v>
      </c>
      <c r="J9" s="19">
        <v>14</v>
      </c>
      <c r="K9" s="23" t="s">
        <v>34</v>
      </c>
      <c r="L9" s="23" t="s">
        <v>35</v>
      </c>
      <c r="M9" s="19" t="s">
        <v>35</v>
      </c>
      <c r="N9" s="23" t="s">
        <v>35</v>
      </c>
      <c r="O9" s="43" t="s">
        <v>38</v>
      </c>
      <c r="P9" s="12" t="s">
        <v>39</v>
      </c>
      <c r="Q9" s="75" t="s">
        <v>46</v>
      </c>
      <c r="R9" s="53" t="s">
        <v>91</v>
      </c>
      <c r="S9" s="31" t="s">
        <v>92</v>
      </c>
      <c r="T9" s="3" t="s">
        <v>35</v>
      </c>
      <c r="U9" s="19" t="s">
        <v>35</v>
      </c>
      <c r="V9" s="23" t="s">
        <v>35</v>
      </c>
      <c r="W9" s="19" t="s">
        <v>35</v>
      </c>
      <c r="X9" s="43">
        <v>14</v>
      </c>
      <c r="Y9" s="12">
        <v>1</v>
      </c>
      <c r="Z9" s="60">
        <f>H9</f>
        <v>680000</v>
      </c>
      <c r="AA9" s="55">
        <v>100</v>
      </c>
      <c r="AB9" s="56">
        <v>45716</v>
      </c>
      <c r="AC9" s="10" t="s">
        <v>42</v>
      </c>
      <c r="AD9" s="12" t="s">
        <v>35</v>
      </c>
      <c r="AE9" s="51" t="s">
        <v>41</v>
      </c>
      <c r="AF9" s="69">
        <f t="shared" si="0"/>
        <v>100</v>
      </c>
    </row>
    <row r="10" spans="1:32" ht="74.25" customHeight="1" x14ac:dyDescent="0.25">
      <c r="A10" s="29" t="s">
        <v>93</v>
      </c>
      <c r="B10" s="33" t="s">
        <v>94</v>
      </c>
      <c r="C10" s="34" t="s">
        <v>95</v>
      </c>
      <c r="D10" s="66">
        <v>45715</v>
      </c>
      <c r="E10" s="38">
        <v>45715</v>
      </c>
      <c r="F10" s="31" t="s">
        <v>96</v>
      </c>
      <c r="G10" s="21" t="s">
        <v>97</v>
      </c>
      <c r="H10" s="22">
        <v>654210</v>
      </c>
      <c r="I10" s="24" t="s">
        <v>98</v>
      </c>
      <c r="J10" s="19">
        <v>21</v>
      </c>
      <c r="K10" s="23" t="s">
        <v>34</v>
      </c>
      <c r="L10" s="23" t="s">
        <v>35</v>
      </c>
      <c r="M10" s="19" t="s">
        <v>35</v>
      </c>
      <c r="N10" s="23" t="s">
        <v>35</v>
      </c>
      <c r="O10" s="19" t="s">
        <v>48</v>
      </c>
      <c r="P10" s="30" t="s">
        <v>49</v>
      </c>
      <c r="Q10" s="76" t="s">
        <v>99</v>
      </c>
      <c r="R10" s="53" t="s">
        <v>100</v>
      </c>
      <c r="S10" s="31" t="s">
        <v>101</v>
      </c>
      <c r="T10" s="3" t="s">
        <v>35</v>
      </c>
      <c r="U10" s="19" t="s">
        <v>35</v>
      </c>
      <c r="V10" s="23" t="s">
        <v>35</v>
      </c>
      <c r="W10" s="19" t="s">
        <v>35</v>
      </c>
      <c r="X10" s="43">
        <v>15</v>
      </c>
      <c r="Y10" s="12">
        <v>1</v>
      </c>
      <c r="Z10" s="45">
        <f>H10</f>
        <v>654210</v>
      </c>
      <c r="AA10" s="55">
        <v>100</v>
      </c>
      <c r="AB10" s="56">
        <v>45716</v>
      </c>
      <c r="AC10" s="10" t="s">
        <v>102</v>
      </c>
      <c r="AD10" s="12" t="s">
        <v>35</v>
      </c>
      <c r="AE10" s="51" t="s">
        <v>41</v>
      </c>
      <c r="AF10" s="69">
        <f t="shared" si="0"/>
        <v>100</v>
      </c>
    </row>
    <row r="11" spans="1:32" ht="97.5" customHeight="1" x14ac:dyDescent="0.25">
      <c r="A11" s="29" t="s">
        <v>103</v>
      </c>
      <c r="B11" s="33" t="s">
        <v>94</v>
      </c>
      <c r="C11" s="34" t="s">
        <v>104</v>
      </c>
      <c r="D11" s="66">
        <v>45715</v>
      </c>
      <c r="E11" s="38">
        <v>45723</v>
      </c>
      <c r="F11" s="31" t="s">
        <v>105</v>
      </c>
      <c r="G11" s="21" t="s">
        <v>106</v>
      </c>
      <c r="H11" s="22">
        <v>3513200</v>
      </c>
      <c r="I11" s="24" t="s">
        <v>107</v>
      </c>
      <c r="J11" s="19">
        <v>3</v>
      </c>
      <c r="K11" s="23" t="s">
        <v>34</v>
      </c>
      <c r="L11" s="23" t="s">
        <v>35</v>
      </c>
      <c r="M11" s="19" t="s">
        <v>35</v>
      </c>
      <c r="N11" s="23" t="s">
        <v>35</v>
      </c>
      <c r="O11" s="19" t="s">
        <v>38</v>
      </c>
      <c r="P11" s="43" t="s">
        <v>39</v>
      </c>
      <c r="Q11" s="52" t="s">
        <v>46</v>
      </c>
      <c r="R11" s="77" t="s">
        <v>108</v>
      </c>
      <c r="S11" s="31" t="s">
        <v>109</v>
      </c>
      <c r="T11" s="3" t="s">
        <v>35</v>
      </c>
      <c r="U11" s="19" t="s">
        <v>35</v>
      </c>
      <c r="V11" s="23" t="s">
        <v>35</v>
      </c>
      <c r="W11" s="19" t="s">
        <v>35</v>
      </c>
      <c r="X11" s="43">
        <v>3</v>
      </c>
      <c r="Y11" s="12">
        <v>1</v>
      </c>
      <c r="Z11" s="45">
        <f>H11</f>
        <v>3513200</v>
      </c>
      <c r="AA11" s="55">
        <v>100</v>
      </c>
      <c r="AB11" s="56">
        <v>45707</v>
      </c>
      <c r="AC11" s="10" t="s">
        <v>42</v>
      </c>
      <c r="AD11" s="12" t="s">
        <v>35</v>
      </c>
      <c r="AE11" s="51" t="s">
        <v>41</v>
      </c>
      <c r="AF11" s="69">
        <f t="shared" si="0"/>
        <v>100</v>
      </c>
    </row>
    <row r="12" spans="1:32" ht="95.25" customHeight="1" x14ac:dyDescent="0.25">
      <c r="A12" s="29" t="s">
        <v>110</v>
      </c>
      <c r="B12" s="33" t="s">
        <v>33</v>
      </c>
      <c r="C12" s="34" t="s">
        <v>111</v>
      </c>
      <c r="D12" s="66">
        <v>45715</v>
      </c>
      <c r="E12" s="11">
        <v>45728</v>
      </c>
      <c r="F12" s="31" t="s">
        <v>112</v>
      </c>
      <c r="G12" s="21" t="s">
        <v>113</v>
      </c>
      <c r="H12" s="22">
        <v>18849600</v>
      </c>
      <c r="I12" s="19" t="s">
        <v>40</v>
      </c>
      <c r="J12" s="19">
        <v>294</v>
      </c>
      <c r="K12" s="23" t="s">
        <v>34</v>
      </c>
      <c r="L12" s="23" t="s">
        <v>35</v>
      </c>
      <c r="M12" s="19" t="s">
        <v>35</v>
      </c>
      <c r="N12" s="23" t="s">
        <v>35</v>
      </c>
      <c r="O12" s="19" t="s">
        <v>48</v>
      </c>
      <c r="P12" s="43" t="s">
        <v>49</v>
      </c>
      <c r="Q12" s="12" t="s">
        <v>114</v>
      </c>
      <c r="R12" s="53" t="s">
        <v>115</v>
      </c>
      <c r="S12" s="31" t="s">
        <v>116</v>
      </c>
      <c r="T12" s="3" t="s">
        <v>35</v>
      </c>
      <c r="U12" s="19" t="s">
        <v>35</v>
      </c>
      <c r="V12" s="23" t="s">
        <v>35</v>
      </c>
      <c r="W12" s="19" t="s">
        <v>35</v>
      </c>
      <c r="X12" s="43">
        <v>360</v>
      </c>
      <c r="Y12" s="12">
        <v>2</v>
      </c>
      <c r="Z12" s="63">
        <v>9424800</v>
      </c>
      <c r="AA12" s="55">
        <f>Z12*100/H12</f>
        <v>50</v>
      </c>
      <c r="AB12" s="10" t="s">
        <v>35</v>
      </c>
      <c r="AC12" s="10" t="s">
        <v>37</v>
      </c>
      <c r="AD12" s="12" t="s">
        <v>35</v>
      </c>
      <c r="AE12" s="51" t="s">
        <v>41</v>
      </c>
      <c r="AF12" s="69">
        <f t="shared" si="0"/>
        <v>50</v>
      </c>
    </row>
    <row r="13" spans="1:32" ht="81" x14ac:dyDescent="0.25">
      <c r="A13" s="29" t="s">
        <v>117</v>
      </c>
      <c r="B13" s="33" t="s">
        <v>33</v>
      </c>
      <c r="C13" s="34" t="s">
        <v>118</v>
      </c>
      <c r="D13" s="66">
        <v>45715</v>
      </c>
      <c r="E13" s="38">
        <v>45723</v>
      </c>
      <c r="F13" s="31" t="s">
        <v>112</v>
      </c>
      <c r="G13" s="21" t="s">
        <v>113</v>
      </c>
      <c r="H13" s="22">
        <v>2287440</v>
      </c>
      <c r="I13" s="19" t="s">
        <v>40</v>
      </c>
      <c r="J13" s="19">
        <v>294</v>
      </c>
      <c r="K13" s="23" t="s">
        <v>34</v>
      </c>
      <c r="L13" s="23" t="s">
        <v>35</v>
      </c>
      <c r="M13" s="19" t="s">
        <v>35</v>
      </c>
      <c r="N13" s="23" t="s">
        <v>35</v>
      </c>
      <c r="O13" s="19" t="s">
        <v>38</v>
      </c>
      <c r="P13" s="43" t="s">
        <v>39</v>
      </c>
      <c r="Q13" s="52" t="s">
        <v>99</v>
      </c>
      <c r="R13" s="53" t="s">
        <v>119</v>
      </c>
      <c r="S13" s="31" t="s">
        <v>120</v>
      </c>
      <c r="T13" s="3" t="s">
        <v>68</v>
      </c>
      <c r="U13" s="19" t="s">
        <v>35</v>
      </c>
      <c r="V13" s="19" t="s">
        <v>35</v>
      </c>
      <c r="W13" s="19">
        <v>70</v>
      </c>
      <c r="X13" s="43">
        <f>W13+J13</f>
        <v>364</v>
      </c>
      <c r="Y13" s="12">
        <v>0</v>
      </c>
      <c r="Z13" s="12">
        <v>0</v>
      </c>
      <c r="AA13" s="55">
        <v>0</v>
      </c>
      <c r="AB13" s="10" t="s">
        <v>35</v>
      </c>
      <c r="AC13" s="10" t="s">
        <v>37</v>
      </c>
      <c r="AD13" s="12" t="s">
        <v>35</v>
      </c>
      <c r="AE13" s="51" t="s">
        <v>41</v>
      </c>
      <c r="AF13" s="69">
        <v>0</v>
      </c>
    </row>
    <row r="14" spans="1:32" ht="108" x14ac:dyDescent="0.25">
      <c r="A14" s="29" t="s">
        <v>121</v>
      </c>
      <c r="B14" s="33" t="s">
        <v>33</v>
      </c>
      <c r="C14" s="34" t="s">
        <v>122</v>
      </c>
      <c r="D14" s="66">
        <v>45715</v>
      </c>
      <c r="E14" s="11">
        <v>45728</v>
      </c>
      <c r="F14" s="31" t="s">
        <v>123</v>
      </c>
      <c r="G14" s="21" t="s">
        <v>124</v>
      </c>
      <c r="H14" s="22">
        <v>9010704</v>
      </c>
      <c r="I14" s="19" t="s">
        <v>40</v>
      </c>
      <c r="J14" s="19">
        <v>294</v>
      </c>
      <c r="K14" s="23" t="s">
        <v>34</v>
      </c>
      <c r="L14" s="23" t="s">
        <v>35</v>
      </c>
      <c r="M14" s="19" t="s">
        <v>35</v>
      </c>
      <c r="N14" s="23" t="s">
        <v>35</v>
      </c>
      <c r="O14" s="19" t="s">
        <v>38</v>
      </c>
      <c r="P14" s="43" t="s">
        <v>39</v>
      </c>
      <c r="Q14" s="12" t="s">
        <v>114</v>
      </c>
      <c r="R14" s="62" t="s">
        <v>115</v>
      </c>
      <c r="S14" s="31" t="s">
        <v>125</v>
      </c>
      <c r="T14" s="3" t="s">
        <v>35</v>
      </c>
      <c r="U14" s="19" t="s">
        <v>35</v>
      </c>
      <c r="V14" s="23" t="s">
        <v>35</v>
      </c>
      <c r="W14" s="19" t="s">
        <v>35</v>
      </c>
      <c r="X14" s="43">
        <v>294</v>
      </c>
      <c r="Z14" s="57">
        <v>4129906</v>
      </c>
      <c r="AA14" s="55">
        <f>Z14*100/H14</f>
        <v>45.833333333333336</v>
      </c>
      <c r="AB14" s="10" t="s">
        <v>35</v>
      </c>
      <c r="AC14" s="10" t="s">
        <v>37</v>
      </c>
      <c r="AD14" s="12" t="s">
        <v>35</v>
      </c>
      <c r="AE14" s="51" t="s">
        <v>41</v>
      </c>
      <c r="AF14" s="69">
        <f t="shared" si="0"/>
        <v>45.833333333333336</v>
      </c>
    </row>
    <row r="15" spans="1:32" ht="99" customHeight="1" x14ac:dyDescent="0.25">
      <c r="A15" s="29" t="s">
        <v>126</v>
      </c>
      <c r="B15" s="33" t="s">
        <v>94</v>
      </c>
      <c r="C15" s="34" t="s">
        <v>127</v>
      </c>
      <c r="D15" s="66">
        <v>45716</v>
      </c>
      <c r="E15" s="38">
        <v>45719</v>
      </c>
      <c r="F15" s="31" t="s">
        <v>128</v>
      </c>
      <c r="G15" s="21" t="s">
        <v>129</v>
      </c>
      <c r="H15" s="22">
        <v>16200000</v>
      </c>
      <c r="I15" s="41" t="s">
        <v>130</v>
      </c>
      <c r="J15" s="19">
        <v>15</v>
      </c>
      <c r="K15" s="23" t="s">
        <v>34</v>
      </c>
      <c r="L15" s="23" t="s">
        <v>35</v>
      </c>
      <c r="M15" s="19" t="s">
        <v>35</v>
      </c>
      <c r="N15" s="23" t="s">
        <v>35</v>
      </c>
      <c r="O15" s="19" t="s">
        <v>48</v>
      </c>
      <c r="P15" s="19" t="s">
        <v>49</v>
      </c>
      <c r="Q15" s="61" t="s">
        <v>131</v>
      </c>
      <c r="R15" s="53" t="s">
        <v>132</v>
      </c>
      <c r="S15" s="31" t="s">
        <v>133</v>
      </c>
      <c r="T15" s="3" t="s">
        <v>35</v>
      </c>
      <c r="U15" s="19" t="s">
        <v>35</v>
      </c>
      <c r="V15" s="23" t="s">
        <v>35</v>
      </c>
      <c r="W15" s="19" t="s">
        <v>35</v>
      </c>
      <c r="X15" s="43">
        <v>15</v>
      </c>
      <c r="Y15" s="12">
        <v>1</v>
      </c>
      <c r="Z15" s="45">
        <f>H15</f>
        <v>16200000</v>
      </c>
      <c r="AA15" s="55">
        <v>100</v>
      </c>
      <c r="AB15" s="56">
        <v>45734</v>
      </c>
      <c r="AC15" s="10" t="s">
        <v>102</v>
      </c>
      <c r="AD15" s="12" t="s">
        <v>35</v>
      </c>
      <c r="AE15" s="51" t="s">
        <v>41</v>
      </c>
      <c r="AF15" s="69">
        <f t="shared" si="0"/>
        <v>100</v>
      </c>
    </row>
    <row r="16" spans="1:32" ht="135" x14ac:dyDescent="0.25">
      <c r="A16" s="29" t="s">
        <v>134</v>
      </c>
      <c r="B16" s="33" t="s">
        <v>60</v>
      </c>
      <c r="C16" s="34" t="s">
        <v>135</v>
      </c>
      <c r="D16" s="66">
        <v>45716</v>
      </c>
      <c r="E16" s="11">
        <v>45726</v>
      </c>
      <c r="F16" s="31" t="s">
        <v>136</v>
      </c>
      <c r="G16" s="21" t="s">
        <v>137</v>
      </c>
      <c r="H16" s="22">
        <v>1543063754</v>
      </c>
      <c r="I16" s="33" t="s">
        <v>138</v>
      </c>
      <c r="J16" s="19">
        <v>82</v>
      </c>
      <c r="K16" s="23" t="s">
        <v>34</v>
      </c>
      <c r="L16" s="23" t="s">
        <v>35</v>
      </c>
      <c r="M16" s="19" t="s">
        <v>64</v>
      </c>
      <c r="N16" s="23">
        <v>615542040.79999995</v>
      </c>
      <c r="O16" s="19" t="s">
        <v>50</v>
      </c>
      <c r="P16" s="19" t="s">
        <v>51</v>
      </c>
      <c r="Q16" s="43" t="s">
        <v>139</v>
      </c>
      <c r="R16" s="53" t="s">
        <v>140</v>
      </c>
      <c r="S16" s="31" t="s">
        <v>141</v>
      </c>
      <c r="T16" s="3" t="s">
        <v>68</v>
      </c>
      <c r="U16" s="19" t="s">
        <v>35</v>
      </c>
      <c r="V16" s="23" t="s">
        <v>35</v>
      </c>
      <c r="W16" s="19">
        <v>150</v>
      </c>
      <c r="X16" s="43">
        <f>W16+J16</f>
        <v>232</v>
      </c>
      <c r="Y16" s="12">
        <v>2</v>
      </c>
      <c r="Z16" s="57">
        <v>1082617615</v>
      </c>
      <c r="AA16" s="55">
        <v>75</v>
      </c>
      <c r="AB16" s="10" t="s">
        <v>35</v>
      </c>
      <c r="AC16" s="10" t="s">
        <v>37</v>
      </c>
      <c r="AD16" s="12" t="s">
        <v>35</v>
      </c>
      <c r="AE16" s="51" t="s">
        <v>47</v>
      </c>
      <c r="AF16" s="69">
        <f t="shared" si="0"/>
        <v>70.160264745613361</v>
      </c>
    </row>
  </sheetData>
  <mergeCells count="1">
    <mergeCell ref="A1:H1"/>
  </mergeCells>
  <phoneticPr fontId="5" type="noConversion"/>
  <pageMargins left="0.51181102362204722" right="0.5118110236220472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FEBRERO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Astrid Viviana Velasco Muñoz</dc:creator>
  <cp:keywords/>
  <dc:description/>
  <cp:lastModifiedBy>Yenny Carolina Ortega Ríos</cp:lastModifiedBy>
  <cp:revision/>
  <dcterms:created xsi:type="dcterms:W3CDTF">2022-01-25T15:07:35Z</dcterms:created>
  <dcterms:modified xsi:type="dcterms:W3CDTF">2025-11-04T16:36:59Z</dcterms:modified>
  <cp:category/>
  <cp:contentStatus/>
</cp:coreProperties>
</file>