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edelcaesp-my.sharepoint.com/personal/jefejuridica_cedelca_com_co/Documents/Escritorio/2025 YCOR/CONTRACTUAL/PUBLICACION/"/>
    </mc:Choice>
  </mc:AlternateContent>
  <xr:revisionPtr revIDLastSave="0" documentId="13_ncr:1_{1D541E75-91D8-43AC-8411-BD65ECF4D928}" xr6:coauthVersionLast="47" xr6:coauthVersionMax="47" xr10:uidLastSave="{00000000-0000-0000-0000-000000000000}"/>
  <bookViews>
    <workbookView xWindow="-110" yWindow="-110" windowWidth="19420" windowHeight="11500" xr2:uid="{00000000-000D-0000-FFFF-FFFF00000000}"/>
  </bookViews>
  <sheets>
    <sheet name="CONTRATOS MARZO 2025"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10" l="1"/>
  <c r="AF6" i="10"/>
  <c r="AF8" i="10"/>
  <c r="X4" i="10"/>
  <c r="Z7" i="10"/>
  <c r="AF7" i="10" s="1"/>
  <c r="Z9" i="10"/>
  <c r="AF9" i="10" s="1"/>
  <c r="Z10" i="10"/>
  <c r="AF10" i="10" s="1"/>
  <c r="Z11" i="10"/>
  <c r="AF11" i="10" s="1"/>
  <c r="Z12" i="10"/>
  <c r="AF12" i="10" s="1"/>
  <c r="Z13" i="10"/>
  <c r="AF13" i="10" s="1"/>
  <c r="Z14" i="10"/>
  <c r="AF14" i="10" s="1"/>
  <c r="Z15" i="10"/>
  <c r="AF15" i="10" s="1"/>
  <c r="X6" i="10"/>
  <c r="V4" i="10"/>
  <c r="AF4" i="10" s="1"/>
</calcChain>
</file>

<file path=xl/sharedStrings.xml><?xml version="1.0" encoding="utf-8"?>
<sst xmlns="http://schemas.openxmlformats.org/spreadsheetml/2006/main" count="293" uniqueCount="151">
  <si>
    <t>CONTRATACIÓN DE CEDELCA S.A. E.S.P. - 2025</t>
  </si>
  <si>
    <t>No. DE CONTRATO</t>
  </si>
  <si>
    <t>Clase</t>
  </si>
  <si>
    <t>Objeto</t>
  </si>
  <si>
    <t>FECHA FIRMA CTO</t>
  </si>
  <si>
    <t>Fecha de Inicio</t>
  </si>
  <si>
    <t>Contratista</t>
  </si>
  <si>
    <t>CÉDULA O NIT</t>
  </si>
  <si>
    <t>Valor</t>
  </si>
  <si>
    <t>Plazo</t>
  </si>
  <si>
    <t>Plazo contractual en días calendario.</t>
  </si>
  <si>
    <t xml:space="preserve">Pago anticipado </t>
  </si>
  <si>
    <t xml:space="preserve">Valor del pago anticipado </t>
  </si>
  <si>
    <t>Anticipo</t>
  </si>
  <si>
    <t>Valor del anticipo</t>
  </si>
  <si>
    <t>Interventor / Supervisor</t>
  </si>
  <si>
    <t xml:space="preserve">Area responsable de la ejecucion y seguimiento </t>
  </si>
  <si>
    <t>Rubro presupuestal</t>
  </si>
  <si>
    <t>CDP</t>
  </si>
  <si>
    <t>CRP</t>
  </si>
  <si>
    <t>Descripción de las adiciones y/o Prórrogas</t>
  </si>
  <si>
    <t xml:space="preserve">Valor de las adición </t>
  </si>
  <si>
    <t>Valor total del contrato con adiciones</t>
  </si>
  <si>
    <t>Plazo de prórroga</t>
  </si>
  <si>
    <t>Plazo Total del Contrato</t>
  </si>
  <si>
    <t>Número de pagos</t>
  </si>
  <si>
    <t>Pagos efectuados</t>
  </si>
  <si>
    <t>Porcentaje de ejecución contractual</t>
  </si>
  <si>
    <t>Fecha de Liquidación</t>
  </si>
  <si>
    <t>Estado actual del contrato</t>
  </si>
  <si>
    <t xml:space="preserve">OBSERVACIONES </t>
  </si>
  <si>
    <t xml:space="preserve">MODALIDAD SELECCIÓN  </t>
  </si>
  <si>
    <t>PORCENTAJE DE EJECUCIÓN FINANCIERA</t>
  </si>
  <si>
    <t>PRESTACIÓN DE SERVICIOS</t>
  </si>
  <si>
    <t>NO ESTÁ PACTADO</t>
  </si>
  <si>
    <t>N/A</t>
  </si>
  <si>
    <t>A020202008003019</t>
  </si>
  <si>
    <t>VIGENTE</t>
  </si>
  <si>
    <t xml:space="preserve">PRESTACIÓN DE SERVICIOS </t>
  </si>
  <si>
    <t>Contratación Directa</t>
  </si>
  <si>
    <t>LEYLA ALEXANDRA MUÑOZ CEDEÑO</t>
  </si>
  <si>
    <t>SECRETARIA GENERAL</t>
  </si>
  <si>
    <t>JOSE RAMIRO SANDOVAL MOSQUERA</t>
  </si>
  <si>
    <t>JEFE UNIDAD DE TALENTO HUMANO</t>
  </si>
  <si>
    <t>HASTA EL 31 DE DICIEMBRE DE 2025, A PARTIR DEL ACTA DE INICIO.</t>
  </si>
  <si>
    <t>ADICION DE PLAZO Y VALOR</t>
  </si>
  <si>
    <t>PRESTACIÓN DE LOS SERVICIOS DE APOYO DE GESTIÓN DOCUMENTAL A CARGO DE LA SECRETARÍA GENERAL DE CEDELCA S.A. E.S.P.</t>
  </si>
  <si>
    <t xml:space="preserve">Contratacion Directa </t>
  </si>
  <si>
    <t>Liquidado</t>
  </si>
  <si>
    <t>OSCAR EDUARDO TORRES GARCIA</t>
  </si>
  <si>
    <t>PROFESIONAL UNIVERSITARIO I SUBGERENCIA FINANCIERA Y ADMINISTRATIVA</t>
  </si>
  <si>
    <t>FERNANDO ANDRES ESTRADA ROMERO</t>
  </si>
  <si>
    <t>PROFESIONAL UNIVERSITARIO II SUBGERENCIA FINANCIERA Y ADMINISTRATIVA</t>
  </si>
  <si>
    <t>PEDRO ELÍAS ROJAS CÁCERES</t>
  </si>
  <si>
    <t>SUBGERENCIA TECNICA Y OPERATIVA</t>
  </si>
  <si>
    <t>SI</t>
  </si>
  <si>
    <t>ADICION DE PLAZO</t>
  </si>
  <si>
    <t>Invitación Privada</t>
  </si>
  <si>
    <t>A02020200900609</t>
  </si>
  <si>
    <t>COMPRAVENTA</t>
  </si>
  <si>
    <t>Terminado</t>
  </si>
  <si>
    <t>GRANDTEK S.A.S.
R.L. EMILSE SAÑUDO HURTADO
C.C. 25.277.908</t>
  </si>
  <si>
    <t>900.207.786-5</t>
  </si>
  <si>
    <t>DISEÑO Y SOLUCIONES EN TELECOMUNICACIONES SAS
R.L. EDGAR ALIRIO GALVIS CALAMBAS
C.C. 76.320.499</t>
  </si>
  <si>
    <t>900.821.467-3</t>
  </si>
  <si>
    <t>D8212110013</t>
  </si>
  <si>
    <t>53 - 20/01/25</t>
  </si>
  <si>
    <t>0037-2025</t>
  </si>
  <si>
    <t>MARIA CECILIA CAMPO</t>
  </si>
  <si>
    <t>79 - 27/02/25</t>
  </si>
  <si>
    <t>188 - 18/03/25</t>
  </si>
  <si>
    <t>0038-2025</t>
  </si>
  <si>
    <t>ADQUISICIÓN DE DIEZ ESTACIONES DE TRABAJO PORTATIL MARCA LENOVO PARA EL PERSONAL DE CEDELCA S.A. E.S.P.</t>
  </si>
  <si>
    <t>LENOVO (ASIA PACIFIC) LIMITED SUCURSAL COLOMBIA
R.L. HECTOR BAQUERO SASTRE
C.C. 79.646.044</t>
  </si>
  <si>
    <t>900.030.538-3</t>
  </si>
  <si>
    <t>TREINTA (30) DÌAS CONTADO A PARTIR DE LA SUSCRIPCIÒN DEL ACTA DE INICIO CONTRACTUAL.</t>
  </si>
  <si>
    <t>A02010100400502</t>
  </si>
  <si>
    <t>70 - 19/02/25</t>
  </si>
  <si>
    <t>166 - 04/03/25</t>
  </si>
  <si>
    <t>0039-2025</t>
  </si>
  <si>
    <t>CONTRATO DE INTERVENTORIA</t>
  </si>
  <si>
    <t>PRESTACIÓN DEL SERVICIO DE INTERVENTORIA PARA EL PROYECTO DE CONSTRUCCIÓN REDES ELÉCTRICAS EN MT Y/O BT, PARA LAS VEREDAS JOSEFINA, JOSEFINA ALTA, CAMPOALEGRE, TUSAS, CORTADERAL, RIO CLARO EN EL CORREGIMIENTO DE PALETERÁ, MUNICIPIO DE PURACÉ EN EL DEPARTAMENTO DEL CAUCA Y CENTRALES ELÉCTRICAS DEL CAUCA S.A. E.S.P. No. 3676 DE 2024.</t>
  </si>
  <si>
    <t>INGENIERIA Y SOLUCIONES ESPECIALIZADAS - ISES SAS
R.L. GERMÁN GARCÍA VALENZUELA
C.C. 10.254.814</t>
  </si>
  <si>
    <t>900.413.588-6</t>
  </si>
  <si>
    <t xml:space="preserve">HASTA EL 31 DE MAYO DE 2025, CONTADOS A PARTIR DE LA SUSCRIPCIÓN DEL ACTA DE INICIO </t>
  </si>
  <si>
    <t>164 - 28/02/25  y       172 - 07/03/25</t>
  </si>
  <si>
    <t>0040-2025</t>
  </si>
  <si>
    <t>ADQUISICIÓN SUSCRIPCIÓN PLATINO DE 4 USUARIOS EN EL PORTAL ACTUALICESE.COM PARA LOS TRABAJADORES DE CENTRALES ELÉCTRICAS DEL CAUCA - CEDELCA S.A. E.S.P.</t>
  </si>
  <si>
    <t>EDITORA ACTUALICESE.COM LTDA.
R.L. JUAN FERNANDO ZULUAGA CARDONA
C.C. 94.452.694</t>
  </si>
  <si>
    <t>900.069.482-9</t>
  </si>
  <si>
    <t>DOCE(12) MESES, CONTADOS A PARTIR DE LA SUSCRIPCIÓN DEL CONTRATO</t>
  </si>
  <si>
    <t>MARINO NAVIA ORTEGA</t>
  </si>
  <si>
    <t>SUBGERENTE FINANCIERO Y ADMINISTRATIVO</t>
  </si>
  <si>
    <t>A02020200900709</t>
  </si>
  <si>
    <t>78 - 27/02/25</t>
  </si>
  <si>
    <t>179 - 13/03/25</t>
  </si>
  <si>
    <t>0041-2025</t>
  </si>
  <si>
    <t>PRESTAR LOS SERVICIOS NECESARIOS COMO OPERADOR LOGÍSTICO PARA LA EJECUCIÓN DE LAS ACTIVIDADES FIJADAS EN EL COMPONENTE "DÍAS ESPECIALES" DEL PLAN ANUAL DE BIENESTAR,  ESTÍMULOS E INCENTIVOS LABORALES DE CENTRALES ELÉCTRICAS DEL CAUCA - CEDELCA S.A. E.S.P. DE LA VIGENCIA 2025/DÍA DE LA MUJER, DÍA DEL HOMBRE, DÍA DEL TRABAJO. DÍA DE LA MADRE, DÍA DEL PADRE, RECORRIDO ECOLÓGICO GRUPAL, DÍA DE LA AMISTAD, DÍA DE LA NIÑEZ, CIERRE DEL AÑO EMPRESARIAL.</t>
  </si>
  <si>
    <t>HERNÁN DARÍO OSPINA REYES</t>
  </si>
  <si>
    <t>74 - 20/02/25</t>
  </si>
  <si>
    <t>184 - 17/03/25</t>
  </si>
  <si>
    <t>0042-2025</t>
  </si>
  <si>
    <t>ADQUISICIÓN DE INSUMOS Y ELEMENTOS NECESARIOS PARA LA PRESTACIÓN ADECUADA DEL SERVICIO DE ASEO Y CAFETERÍA DE LAS INSTALACIONES DE CEDELCA S.A. E.S.P.</t>
  </si>
  <si>
    <t>COMERCIALIZADORA, IMPORTADORA Y DISTRIBUIDORA DISTRIASEO DE COLOMBIA S.A.S.
R.L. LENCY YURANY LEDEZMA AGUDELO
C.C.1.061.703.397</t>
  </si>
  <si>
    <t>901.707.896-6</t>
  </si>
  <si>
    <t>DOCE (12) DÍAS HÁBILES, A PARTIR DEL ACTA DE INICIO CONTRACTUAL.</t>
  </si>
  <si>
    <t>A020201003008092</t>
  </si>
  <si>
    <t>80 - 28/02/25</t>
  </si>
  <si>
    <t>222 - 37/03/25</t>
  </si>
  <si>
    <t>0043-2025</t>
  </si>
  <si>
    <t>ADQUISICIÓN DE DOS MIL (2000) CARPETAS CUATRO ALAS PARA EL PROCESO DE ARCHIVO DE CEDELCA S.A. E.S.P.</t>
  </si>
  <si>
    <t>INDUGRAFICAS DE OCCIDENTE LTDA
R.L: GUILLERMO MUÑOZ BOTINA
C.C. 4.935.376</t>
  </si>
  <si>
    <t>817000572-5</t>
  </si>
  <si>
    <t>QUINCE (15) DÍAS CONTADOS A PARTIR DEL ACTA DE INICIO CONTRACTUAL.</t>
  </si>
  <si>
    <t>A020201003008094</t>
  </si>
  <si>
    <t>83 - 11/03/25</t>
  </si>
  <si>
    <t>187 - 18/03/25</t>
  </si>
  <si>
    <t>0044-2025</t>
  </si>
  <si>
    <t>ADQUISICIÓN DE 35 LICENCIAS NITRO PDF PRO POR UN AÑO PARA LOS EQUIPOS DE CÓMPUTO DE PROPIEDAD DE CEDELCA S.A. E.S.P.</t>
  </si>
  <si>
    <t>BIM LATINOAMERICA SAS
R.L. MAICOL HEREDIA GALINDO
C.C. 1.012.326.758</t>
  </si>
  <si>
    <t>900.987.336-1</t>
  </si>
  <si>
    <t>TREINTA (30) DÍAS CONTADOS A PARTIR DEL ACTA DE INICIO</t>
  </si>
  <si>
    <t>A020201006003101</t>
  </si>
  <si>
    <t>67 - 19/02/25</t>
  </si>
  <si>
    <t>201 - 25/03/25</t>
  </si>
  <si>
    <t>0045-2025</t>
  </si>
  <si>
    <t>SUMINISTRO DE LICENCIA FIREWALL FORTIGATE Y ANTIVIRUS ACRONIS PARA EQUIPOS DE CÓMPUTO DE CEDELCA S.A. E.S.P.</t>
  </si>
  <si>
    <t>QUINCE (15) DÍAS CONTADOS A PARTIR DEL ACTA DE INICIO O HASTA AGOTAR LAS 48 HORAS DE CAPACITACIÓN.</t>
  </si>
  <si>
    <t>A02010100600203101</t>
  </si>
  <si>
    <t>85 - 17/03/25  Y 67 - 19/02/2025</t>
  </si>
  <si>
    <t xml:space="preserve">208 - 26/03/25 Y      209 - 26/03/25 </t>
  </si>
  <si>
    <t>0046-2025</t>
  </si>
  <si>
    <t>SUMINISTRAR EL MÓDULO DE PQRS PARA EL SISTEMA DE GESTIÓN DOCUMENTAL (CEDELCA SGD) DE PROPIEDAD DE CENTRALES ELÉCTRICAS DEL CAUCA - CEDELCA S.A. E.S.P.</t>
  </si>
  <si>
    <t>DOCE (12) DÍAS HÁBILES, A PARTIR DE LA SUSCRIPCIÓN DEL ACTA DE INICIO CONTRACTUAL.</t>
  </si>
  <si>
    <t xml:space="preserve">A02010100600203101 </t>
  </si>
  <si>
    <t>68 - 19/02/25</t>
  </si>
  <si>
    <t>212 - 27/03/25</t>
  </si>
  <si>
    <t>0047-2025</t>
  </si>
  <si>
    <t>COMPRAVENTA DE 200 CAJAS DE ARCHIVO REFERENCIA X-200 Y DE 300 CAJAS DE ARCHIVO REFERENCIA X-300 CON TAPA PARA LA GESTIÓN DOCUMENTAL DE CEDELCA S.A. E.S.P.</t>
  </si>
  <si>
    <t>ADMINISTRACIÓN DOCUMENTAL DEL CAUCA 
R.L. FELIPE VELASCO MELO
C.C. 76.309.398</t>
  </si>
  <si>
    <t>900.997.819-8</t>
  </si>
  <si>
    <t>VEINTE (20) DÍAS CONTADOS A PARTIR DEL ACTA DE INICIO</t>
  </si>
  <si>
    <t>92 - 20/03/25</t>
  </si>
  <si>
    <t>258 - 11/04/25</t>
  </si>
  <si>
    <t>0048-2025</t>
  </si>
  <si>
    <t>ADQUISICIÓN DE UNA TABLET MARCA SAMSUNG PARA EL PERSONAL DE CEDELCA S.A.  E.S.P..</t>
  </si>
  <si>
    <t>IMAGIQ S.A.S. 
R.L. JAVIER EDUARDO ROJAS SILVA 
C.C. 79.623.416</t>
  </si>
  <si>
    <t>900.565.091-1</t>
  </si>
  <si>
    <t xml:space="preserve">TREINTA (30) DÍAS, CONTADO A PARTIR DE LA SUSCRIPCIÓN DEL ACTA DE
INICIO CONTRACTUAL
</t>
  </si>
  <si>
    <t>94 - 21/03/25</t>
  </si>
  <si>
    <t>227 - 31/03/25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</si>
</sst>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1" formatCode="_-* #,##0_-;\-* #,##0_-;_-* &quot;-&quot;_-;_-@_-"/>
    <numFmt numFmtId="44" formatCode="_-&quot;$&quot;\ * #,##0.00_-;\-&quot;$&quot;\ * #,##0.00_-;_-&quot;$&quot;\ * &quot;-&quot;??_-;_-@_-"/>
    <numFmt numFmtId="43" formatCode="_-* #,##0.00_-;\-* #,##0.00_-;_-* &quot;-&quot;??_-;_-@_-"/>
    <numFmt numFmtId="164" formatCode="_-[$$-240A]\ * #,##0.00_-;\-[$$-240A]\ * #,##0.00_-;_-[$$-240A]\ * &quot;-&quot;??_-;_-@_-"/>
    <numFmt numFmtId="165" formatCode="_-* #,##0\ _€_-;\-* #,##0\ _€_-;_-* &quot;-&quot;??\ _€_-;_-@_-"/>
    <numFmt numFmtId="166" formatCode="_-[$$-240A]\ * #,##0_-;\-[$$-240A]\ * #,##0_-;_-[$$-240A]\ * &quot;-&quot;??_-;_-@_-"/>
  </numFmts>
  <fonts count="9" x14ac:knownFonts="1">
    <font>
      <sz val="11"/>
      <color theme="1"/>
      <name val="Calibri"/>
      <family val="2"/>
      <scheme val="minor"/>
    </font>
    <font>
      <sz val="11"/>
      <color theme="1"/>
      <name val="Calibri"/>
      <family val="2"/>
      <scheme val="minor"/>
    </font>
    <font>
      <sz val="11"/>
      <color theme="1"/>
      <name val="Century Gothic"/>
      <family val="2"/>
    </font>
    <font>
      <b/>
      <sz val="11"/>
      <color theme="1"/>
      <name val="Century Gothic"/>
      <family val="2"/>
    </font>
    <font>
      <sz val="11"/>
      <color rgb="FF000000"/>
      <name val="Century Gothic"/>
      <family val="2"/>
    </font>
    <font>
      <sz val="8"/>
      <name val="Calibri"/>
      <family val="2"/>
      <scheme val="minor"/>
    </font>
    <font>
      <u/>
      <sz val="11"/>
      <color theme="10"/>
      <name val="Calibri"/>
      <family val="2"/>
      <scheme val="minor"/>
    </font>
    <font>
      <b/>
      <sz val="20"/>
      <name val="Century Gothic"/>
      <family val="2"/>
    </font>
    <font>
      <sz val="11"/>
      <color rgb="FF000000"/>
      <name val="Century Gothic"/>
      <charset val="1"/>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6" tint="0.79998168889431442"/>
        <bgColor indexed="65"/>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medium">
        <color theme="5"/>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1" fillId="5" borderId="0" applyNumberFormat="0" applyBorder="0" applyAlignment="0" applyProtection="0"/>
  </cellStyleXfs>
  <cellXfs count="69">
    <xf numFmtId="0" fontId="0" fillId="0" borderId="0" xfId="0"/>
    <xf numFmtId="0" fontId="2" fillId="2" borderId="0" xfId="0" applyFont="1" applyFill="1" applyAlignment="1">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0" borderId="2" xfId="0" applyFont="1" applyBorder="1" applyAlignment="1">
      <alignment horizontal="center" vertical="center"/>
    </xf>
    <xf numFmtId="0" fontId="3" fillId="3" borderId="2" xfId="0" applyFont="1" applyFill="1" applyBorder="1" applyAlignment="1">
      <alignment horizontal="center" vertical="center" wrapText="1"/>
    </xf>
    <xf numFmtId="0" fontId="4" fillId="0" borderId="0" xfId="0" applyFont="1" applyAlignment="1">
      <alignment horizontal="center" vertical="center" wrapText="1"/>
    </xf>
    <xf numFmtId="0" fontId="2" fillId="2" borderId="2"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44" fontId="3" fillId="3" borderId="1" xfId="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xf numFmtId="0" fontId="2" fillId="2" borderId="0" xfId="0" applyFont="1" applyFill="1" applyAlignment="1">
      <alignment wrapText="1"/>
    </xf>
    <xf numFmtId="164" fontId="2" fillId="2" borderId="0" xfId="0" applyNumberFormat="1" applyFont="1" applyFill="1" applyAlignment="1">
      <alignment wrapText="1"/>
    </xf>
    <xf numFmtId="165" fontId="2" fillId="2" borderId="1" xfId="0" applyNumberFormat="1" applyFont="1" applyFill="1" applyBorder="1" applyAlignment="1">
      <alignment vertical="center" wrapText="1"/>
    </xf>
    <xf numFmtId="0" fontId="2" fillId="2" borderId="1" xfId="0" applyFont="1" applyFill="1" applyBorder="1" applyAlignment="1">
      <alignment vertical="center"/>
    </xf>
    <xf numFmtId="6" fontId="2" fillId="2" borderId="1"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165" fontId="2" fillId="2" borderId="0" xfId="0" applyNumberFormat="1" applyFont="1" applyFill="1" applyAlignment="1">
      <alignment horizontal="center" vertical="center" wrapText="1"/>
    </xf>
    <xf numFmtId="0" fontId="2" fillId="2" borderId="1" xfId="0" applyFont="1" applyFill="1" applyBorder="1" applyAlignment="1">
      <alignment vertical="center" wrapText="1"/>
    </xf>
    <xf numFmtId="11" fontId="2" fillId="0" borderId="2" xfId="0" applyNumberFormat="1" applyFont="1" applyBorder="1" applyAlignment="1">
      <alignment horizontal="left" vertical="center" wrapText="1"/>
    </xf>
    <xf numFmtId="0" fontId="2" fillId="2" borderId="1" xfId="0" applyFont="1" applyFill="1" applyBorder="1" applyAlignment="1">
      <alignment horizontal="left" vertical="center" wrapText="1"/>
    </xf>
    <xf numFmtId="14" fontId="2" fillId="2" borderId="0" xfId="0" applyNumberFormat="1" applyFont="1" applyFill="1" applyAlignment="1">
      <alignment horizontal="center" vertical="center" wrapText="1"/>
    </xf>
    <xf numFmtId="14" fontId="3" fillId="2" borderId="0" xfId="0" applyNumberFormat="1" applyFont="1" applyFill="1" applyAlignment="1">
      <alignment vertical="center" wrapText="1"/>
    </xf>
    <xf numFmtId="0" fontId="2" fillId="2" borderId="0" xfId="0" applyFont="1" applyFill="1" applyAlignment="1">
      <alignment vertical="center" wrapText="1"/>
    </xf>
    <xf numFmtId="164" fontId="2" fillId="0" borderId="1" xfId="0" applyNumberFormat="1" applyFont="1" applyBorder="1" applyAlignment="1">
      <alignment horizontal="center"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center" vertical="center" wrapText="1"/>
    </xf>
    <xf numFmtId="166" fontId="2" fillId="2" borderId="0" xfId="0" applyNumberFormat="1" applyFont="1" applyFill="1" applyAlignment="1">
      <alignment horizontal="center" vertical="center" wrapText="1"/>
    </xf>
    <xf numFmtId="41" fontId="2" fillId="2" borderId="2" xfId="0" applyNumberFormat="1" applyFont="1" applyFill="1" applyBorder="1" applyAlignment="1">
      <alignment horizontal="center" vertical="center"/>
    </xf>
    <xf numFmtId="41" fontId="3" fillId="3"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2" fontId="2" fillId="2" borderId="4"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8" fillId="0" borderId="0" xfId="0" applyFont="1" applyAlignment="1">
      <alignment horizontal="center" vertical="center"/>
    </xf>
    <xf numFmtId="2" fontId="2" fillId="2" borderId="2" xfId="0" applyNumberFormat="1" applyFont="1" applyFill="1" applyBorder="1" applyAlignment="1">
      <alignment horizontal="center" vertical="center"/>
    </xf>
    <xf numFmtId="14" fontId="2" fillId="2" borderId="2" xfId="0" applyNumberFormat="1" applyFont="1" applyFill="1" applyBorder="1" applyAlignment="1">
      <alignment horizontal="center" vertical="center"/>
    </xf>
    <xf numFmtId="14" fontId="2" fillId="0" borderId="2" xfId="0" applyNumberFormat="1" applyFont="1" applyBorder="1" applyAlignment="1">
      <alignment horizontal="center" vertical="center"/>
    </xf>
    <xf numFmtId="3" fontId="4" fillId="4" borderId="9"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41" fontId="2" fillId="2" borderId="5" xfId="0" applyNumberFormat="1" applyFont="1" applyFill="1" applyBorder="1" applyAlignment="1">
      <alignment horizontal="center" vertical="center"/>
    </xf>
    <xf numFmtId="0" fontId="2" fillId="2" borderId="0" xfId="0" applyFont="1" applyFill="1" applyAlignment="1">
      <alignment horizontal="center"/>
    </xf>
    <xf numFmtId="14" fontId="2" fillId="2" borderId="3" xfId="0" applyNumberFormat="1" applyFont="1" applyFill="1" applyBorder="1" applyAlignment="1">
      <alignment horizontal="center" vertical="center" wrapText="1"/>
    </xf>
    <xf numFmtId="2" fontId="3" fillId="3" borderId="17" xfId="0" applyNumberFormat="1" applyFont="1" applyFill="1" applyBorder="1" applyAlignment="1">
      <alignment horizontal="center" vertical="center" wrapText="1"/>
    </xf>
    <xf numFmtId="2" fontId="2" fillId="2" borderId="12" xfId="0" applyNumberFormat="1" applyFont="1" applyFill="1" applyBorder="1" applyAlignment="1">
      <alignment horizontal="center" vertical="center"/>
    </xf>
    <xf numFmtId="2" fontId="2" fillId="2" borderId="13" xfId="0" applyNumberFormat="1" applyFont="1" applyFill="1" applyBorder="1" applyAlignment="1">
      <alignment horizontal="center" vertical="center"/>
    </xf>
    <xf numFmtId="0" fontId="3" fillId="3" borderId="17" xfId="0" applyFont="1" applyFill="1" applyBorder="1" applyAlignment="1">
      <alignment horizontal="center" vertical="center" wrapText="1"/>
    </xf>
    <xf numFmtId="0" fontId="2" fillId="2" borderId="16" xfId="0" applyFont="1" applyFill="1" applyBorder="1" applyAlignment="1">
      <alignment horizontal="center" vertical="center"/>
    </xf>
    <xf numFmtId="0" fontId="3" fillId="3" borderId="18" xfId="0" applyFont="1" applyFill="1" applyBorder="1" applyAlignment="1">
      <alignment horizontal="center" vertical="center" wrapText="1"/>
    </xf>
    <xf numFmtId="0" fontId="2" fillId="2" borderId="10" xfId="0" applyFont="1" applyFill="1" applyBorder="1" applyAlignment="1">
      <alignment horizontal="center" vertical="center"/>
    </xf>
    <xf numFmtId="0" fontId="3" fillId="3" borderId="19" xfId="0" applyFont="1" applyFill="1" applyBorder="1" applyAlignment="1">
      <alignment horizontal="center" vertical="center" wrapText="1"/>
    </xf>
    <xf numFmtId="0" fontId="7" fillId="6" borderId="15" xfId="4" applyFont="1" applyFill="1" applyBorder="1" applyAlignment="1">
      <alignment horizontal="center" wrapText="1"/>
    </xf>
  </cellXfs>
  <cellStyles count="5">
    <cellStyle name="20% - Énfasis3" xfId="4" builtinId="38"/>
    <cellStyle name="Hyperlink" xfId="3" xr:uid="{00000000-000B-0000-0000-000008000000}"/>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AF63D-9D72-4004-B767-2EE99EE4D35F}">
  <dimension ref="A1:AF15"/>
  <sheetViews>
    <sheetView tabSelected="1" zoomScale="90" zoomScaleNormal="90" workbookViewId="0">
      <pane ySplit="3" topLeftCell="A4" activePane="bottomLeft" state="frozen"/>
      <selection activeCell="A3" sqref="A3"/>
      <selection pane="bottomLeft" activeCell="C3" sqref="C3"/>
    </sheetView>
  </sheetViews>
  <sheetFormatPr baseColWidth="10" defaultColWidth="9.1796875" defaultRowHeight="14" x14ac:dyDescent="0.25"/>
  <cols>
    <col min="1" max="1" width="12.1796875" style="1" customWidth="1"/>
    <col min="2" max="2" width="17.7265625" style="38" customWidth="1"/>
    <col min="3" max="3" width="48.54296875" style="40" customWidth="1"/>
    <col min="4" max="4" width="14.26953125" style="37" customWidth="1"/>
    <col min="5" max="5" width="13" style="36" customWidth="1"/>
    <col min="6" max="6" width="27.54296875" style="4" customWidth="1"/>
    <col min="7" max="7" width="18.1796875" style="32" customWidth="1"/>
    <col min="8" max="8" width="21.26953125" style="25" bestFit="1" customWidth="1"/>
    <col min="9" max="9" width="28.54296875" style="38" customWidth="1"/>
    <col min="10" max="10" width="18.7265625" style="4" customWidth="1"/>
    <col min="11" max="11" width="15.81640625" style="26" customWidth="1"/>
    <col min="12" max="12" width="17.81640625" style="26" customWidth="1"/>
    <col min="13" max="13" width="11.453125" style="25" customWidth="1"/>
    <col min="14" max="14" width="24" style="26" customWidth="1"/>
    <col min="15" max="15" width="27.7265625" style="25" customWidth="1"/>
    <col min="16" max="16" width="26.81640625" style="4" customWidth="1"/>
    <col min="17" max="17" width="23.26953125" style="4" customWidth="1"/>
    <col min="18" max="18" width="18.7265625" style="4" customWidth="1"/>
    <col min="19" max="19" width="18.81640625" style="4" customWidth="1"/>
    <col min="20" max="20" width="17.54296875" style="2" customWidth="1"/>
    <col min="21" max="21" width="16.81640625" style="42" customWidth="1"/>
    <col min="22" max="24" width="18" style="4" customWidth="1"/>
    <col min="25" max="25" width="12.453125" style="10" customWidth="1"/>
    <col min="26" max="26" width="17.453125" style="43" customWidth="1"/>
    <col min="27" max="27" width="14.54296875" style="46" customWidth="1"/>
    <col min="28" max="28" width="15.26953125" style="47" customWidth="1"/>
    <col min="29" max="29" width="19.81640625" style="47" customWidth="1"/>
    <col min="30" max="30" width="22.81640625" style="47" customWidth="1"/>
    <col min="31" max="31" width="21" style="48" customWidth="1"/>
    <col min="32" max="32" width="20.453125" style="58" customWidth="1"/>
    <col min="33" max="33" width="18.1796875" style="24" customWidth="1"/>
    <col min="34" max="16384" width="9.1796875" style="24"/>
  </cols>
  <sheetData>
    <row r="1" spans="1:32" ht="24.5" hidden="1" x14ac:dyDescent="0.45">
      <c r="A1" s="68" t="s">
        <v>0</v>
      </c>
      <c r="B1" s="68"/>
      <c r="C1" s="68"/>
      <c r="D1" s="68"/>
      <c r="E1" s="68"/>
      <c r="F1" s="68"/>
      <c r="G1" s="68"/>
      <c r="H1" s="68"/>
    </row>
    <row r="2" spans="1:32" hidden="1" x14ac:dyDescent="0.25">
      <c r="AA2" s="61"/>
      <c r="AB2" s="64"/>
      <c r="AC2" s="64"/>
      <c r="AD2" s="64"/>
      <c r="AE2" s="66"/>
    </row>
    <row r="3" spans="1:32" ht="42" x14ac:dyDescent="0.25">
      <c r="A3" s="11" t="s">
        <v>1</v>
      </c>
      <c r="B3" s="11" t="s">
        <v>2</v>
      </c>
      <c r="C3" s="11" t="s">
        <v>3</v>
      </c>
      <c r="D3" s="12" t="s">
        <v>4</v>
      </c>
      <c r="E3" s="12" t="s">
        <v>5</v>
      </c>
      <c r="F3" s="11" t="s">
        <v>6</v>
      </c>
      <c r="G3" s="13" t="s">
        <v>7</v>
      </c>
      <c r="H3" s="14" t="s">
        <v>8</v>
      </c>
      <c r="I3" s="11" t="s">
        <v>9</v>
      </c>
      <c r="J3" s="14" t="s">
        <v>10</v>
      </c>
      <c r="K3" s="15" t="s">
        <v>11</v>
      </c>
      <c r="L3" s="11" t="s">
        <v>12</v>
      </c>
      <c r="M3" s="11" t="s">
        <v>13</v>
      </c>
      <c r="N3" s="11" t="s">
        <v>14</v>
      </c>
      <c r="O3" s="11" t="s">
        <v>15</v>
      </c>
      <c r="P3" s="11" t="s">
        <v>16</v>
      </c>
      <c r="Q3" s="11" t="s">
        <v>17</v>
      </c>
      <c r="R3" s="11" t="s">
        <v>18</v>
      </c>
      <c r="S3" s="11" t="s">
        <v>19</v>
      </c>
      <c r="T3" s="16" t="s">
        <v>20</v>
      </c>
      <c r="U3" s="16" t="s">
        <v>21</v>
      </c>
      <c r="V3" s="11" t="s">
        <v>22</v>
      </c>
      <c r="W3" s="11" t="s">
        <v>23</v>
      </c>
      <c r="X3" s="45" t="s">
        <v>24</v>
      </c>
      <c r="Y3" s="6" t="s">
        <v>25</v>
      </c>
      <c r="Z3" s="44" t="s">
        <v>26</v>
      </c>
      <c r="AA3" s="60" t="s">
        <v>27</v>
      </c>
      <c r="AB3" s="67" t="s">
        <v>28</v>
      </c>
      <c r="AC3" s="65" t="s">
        <v>29</v>
      </c>
      <c r="AD3" s="65" t="s">
        <v>30</v>
      </c>
      <c r="AE3" s="65" t="s">
        <v>31</v>
      </c>
      <c r="AF3" s="63" t="s">
        <v>32</v>
      </c>
    </row>
    <row r="4" spans="1:32" ht="54" customHeight="1" x14ac:dyDescent="0.25">
      <c r="A4" s="28" t="s">
        <v>67</v>
      </c>
      <c r="B4" s="33" t="s">
        <v>38</v>
      </c>
      <c r="C4" s="35" t="s">
        <v>46</v>
      </c>
      <c r="D4" s="59">
        <v>45719</v>
      </c>
      <c r="E4" s="9">
        <v>45719</v>
      </c>
      <c r="F4" s="31" t="s">
        <v>68</v>
      </c>
      <c r="G4" s="19">
        <v>34536424</v>
      </c>
      <c r="H4" s="20">
        <v>10147296</v>
      </c>
      <c r="I4" s="17" t="s">
        <v>44</v>
      </c>
      <c r="J4" s="17">
        <v>118</v>
      </c>
      <c r="K4" s="21" t="s">
        <v>34</v>
      </c>
      <c r="L4" s="21" t="s">
        <v>35</v>
      </c>
      <c r="M4" s="17" t="s">
        <v>35</v>
      </c>
      <c r="N4" s="21" t="s">
        <v>35</v>
      </c>
      <c r="O4" s="17" t="s">
        <v>40</v>
      </c>
      <c r="P4" s="17" t="s">
        <v>41</v>
      </c>
      <c r="Q4" s="17" t="s">
        <v>36</v>
      </c>
      <c r="R4" s="50" t="s">
        <v>69</v>
      </c>
      <c r="S4" s="17" t="s">
        <v>70</v>
      </c>
      <c r="T4" s="3" t="s">
        <v>45</v>
      </c>
      <c r="U4" s="22">
        <v>15220944</v>
      </c>
      <c r="V4" s="21">
        <f>U4+H4</f>
        <v>25368240</v>
      </c>
      <c r="W4" s="17">
        <v>180</v>
      </c>
      <c r="X4" s="41">
        <f>W4+J4</f>
        <v>298</v>
      </c>
      <c r="Y4" s="10">
        <v>7</v>
      </c>
      <c r="Z4" s="57">
        <v>17757768</v>
      </c>
      <c r="AA4" s="51">
        <v>70</v>
      </c>
      <c r="AB4" s="8" t="s">
        <v>35</v>
      </c>
      <c r="AC4" s="8" t="s">
        <v>37</v>
      </c>
      <c r="AD4" s="10" t="s">
        <v>35</v>
      </c>
      <c r="AE4" s="49" t="s">
        <v>47</v>
      </c>
      <c r="AF4" s="62">
        <f>Z4*100/V4</f>
        <v>70</v>
      </c>
    </row>
    <row r="5" spans="1:32" ht="96" customHeight="1" x14ac:dyDescent="0.25">
      <c r="A5" s="28" t="s">
        <v>71</v>
      </c>
      <c r="B5" s="33" t="s">
        <v>59</v>
      </c>
      <c r="C5" s="35" t="s">
        <v>72</v>
      </c>
      <c r="D5" s="59">
        <v>45720</v>
      </c>
      <c r="E5" s="9">
        <v>45720</v>
      </c>
      <c r="F5" s="31" t="s">
        <v>73</v>
      </c>
      <c r="G5" s="19" t="s">
        <v>74</v>
      </c>
      <c r="H5" s="20">
        <v>103995010</v>
      </c>
      <c r="I5" s="23" t="s">
        <v>75</v>
      </c>
      <c r="J5" s="17">
        <v>30</v>
      </c>
      <c r="K5" s="21" t="s">
        <v>34</v>
      </c>
      <c r="L5" s="21" t="s">
        <v>35</v>
      </c>
      <c r="M5" s="3" t="s">
        <v>35</v>
      </c>
      <c r="N5" s="39" t="s">
        <v>35</v>
      </c>
      <c r="O5" s="17" t="s">
        <v>51</v>
      </c>
      <c r="P5" s="17" t="s">
        <v>52</v>
      </c>
      <c r="Q5" s="17" t="s">
        <v>76</v>
      </c>
      <c r="R5" s="17" t="s">
        <v>77</v>
      </c>
      <c r="S5" s="17" t="s">
        <v>78</v>
      </c>
      <c r="T5" s="3" t="s">
        <v>35</v>
      </c>
      <c r="U5" s="17" t="s">
        <v>35</v>
      </c>
      <c r="V5" s="21" t="s">
        <v>35</v>
      </c>
      <c r="W5" s="17" t="s">
        <v>35</v>
      </c>
      <c r="X5" s="41">
        <v>30</v>
      </c>
      <c r="Y5" s="56">
        <v>1</v>
      </c>
      <c r="Z5" s="55">
        <v>103995010</v>
      </c>
      <c r="AA5" s="51">
        <v>100</v>
      </c>
      <c r="AB5" s="52">
        <v>45716</v>
      </c>
      <c r="AC5" s="8" t="s">
        <v>60</v>
      </c>
      <c r="AD5" s="10" t="s">
        <v>35</v>
      </c>
      <c r="AE5" s="49" t="s">
        <v>47</v>
      </c>
      <c r="AF5" s="62">
        <f t="shared" ref="AF5:AF15" si="0">Z5*100/H5</f>
        <v>100</v>
      </c>
    </row>
    <row r="6" spans="1:32" ht="121.5" x14ac:dyDescent="0.25">
      <c r="A6" s="28" t="s">
        <v>79</v>
      </c>
      <c r="B6" s="33" t="s">
        <v>80</v>
      </c>
      <c r="C6" s="35" t="s">
        <v>81</v>
      </c>
      <c r="D6" s="59">
        <v>45722</v>
      </c>
      <c r="E6" s="9">
        <v>45726</v>
      </c>
      <c r="F6" s="31" t="s">
        <v>82</v>
      </c>
      <c r="G6" s="19" t="s">
        <v>83</v>
      </c>
      <c r="H6" s="20">
        <v>148701924</v>
      </c>
      <c r="I6" s="33" t="s">
        <v>84</v>
      </c>
      <c r="J6" s="17">
        <v>82</v>
      </c>
      <c r="K6" s="21" t="s">
        <v>34</v>
      </c>
      <c r="L6" s="21" t="s">
        <v>35</v>
      </c>
      <c r="M6" s="17" t="s">
        <v>55</v>
      </c>
      <c r="N6" s="21">
        <v>24991920</v>
      </c>
      <c r="O6" s="17" t="s">
        <v>53</v>
      </c>
      <c r="P6" s="17" t="s">
        <v>54</v>
      </c>
      <c r="Q6" s="17" t="s">
        <v>65</v>
      </c>
      <c r="R6" s="17" t="s">
        <v>66</v>
      </c>
      <c r="S6" s="17" t="s">
        <v>85</v>
      </c>
      <c r="T6" s="3" t="s">
        <v>56</v>
      </c>
      <c r="U6" s="17" t="s">
        <v>35</v>
      </c>
      <c r="V6" s="21" t="s">
        <v>35</v>
      </c>
      <c r="W6" s="17">
        <v>150</v>
      </c>
      <c r="X6" s="41">
        <f>W6+J6</f>
        <v>232</v>
      </c>
      <c r="Y6" s="10">
        <v>2</v>
      </c>
      <c r="Z6" s="54">
        <v>86929968</v>
      </c>
      <c r="AA6" s="51">
        <v>75</v>
      </c>
      <c r="AB6" s="8" t="s">
        <v>35</v>
      </c>
      <c r="AC6" s="8" t="s">
        <v>37</v>
      </c>
      <c r="AD6" s="10" t="s">
        <v>35</v>
      </c>
      <c r="AE6" s="49" t="s">
        <v>57</v>
      </c>
      <c r="AF6" s="62">
        <f t="shared" si="0"/>
        <v>58.459208638080568</v>
      </c>
    </row>
    <row r="7" spans="1:32" ht="85.5" customHeight="1" x14ac:dyDescent="0.25">
      <c r="A7" s="28" t="s">
        <v>86</v>
      </c>
      <c r="B7" s="33" t="s">
        <v>59</v>
      </c>
      <c r="C7" s="17" t="s">
        <v>87</v>
      </c>
      <c r="D7" s="59">
        <v>45729</v>
      </c>
      <c r="E7" s="9">
        <v>45729</v>
      </c>
      <c r="F7" s="31" t="s">
        <v>88</v>
      </c>
      <c r="G7" s="19" t="s">
        <v>89</v>
      </c>
      <c r="H7" s="20">
        <v>2800000</v>
      </c>
      <c r="I7" s="33" t="s">
        <v>90</v>
      </c>
      <c r="J7" s="17">
        <v>12</v>
      </c>
      <c r="K7" s="21" t="s">
        <v>34</v>
      </c>
      <c r="L7" s="21" t="s">
        <v>35</v>
      </c>
      <c r="M7" s="17" t="s">
        <v>35</v>
      </c>
      <c r="N7" s="21" t="s">
        <v>35</v>
      </c>
      <c r="O7" s="17" t="s">
        <v>91</v>
      </c>
      <c r="P7" s="7" t="s">
        <v>92</v>
      </c>
      <c r="Q7" s="17" t="s">
        <v>93</v>
      </c>
      <c r="R7" s="17" t="s">
        <v>94</v>
      </c>
      <c r="S7" s="17" t="s">
        <v>95</v>
      </c>
      <c r="T7" s="3" t="s">
        <v>35</v>
      </c>
      <c r="U7" s="17" t="s">
        <v>35</v>
      </c>
      <c r="V7" s="21" t="s">
        <v>35</v>
      </c>
      <c r="W7" s="17" t="s">
        <v>35</v>
      </c>
      <c r="X7" s="41">
        <v>12</v>
      </c>
      <c r="Y7" s="10">
        <v>1</v>
      </c>
      <c r="Z7" s="43">
        <f>H7</f>
        <v>2800000</v>
      </c>
      <c r="AA7" s="51">
        <v>100</v>
      </c>
      <c r="AB7" s="52">
        <v>45734</v>
      </c>
      <c r="AC7" s="8" t="s">
        <v>60</v>
      </c>
      <c r="AD7" s="10" t="s">
        <v>35</v>
      </c>
      <c r="AE7" s="49" t="s">
        <v>47</v>
      </c>
      <c r="AF7" s="62">
        <f t="shared" si="0"/>
        <v>100</v>
      </c>
    </row>
    <row r="8" spans="1:32" ht="162" x14ac:dyDescent="0.25">
      <c r="A8" s="28" t="s">
        <v>96</v>
      </c>
      <c r="B8" s="33" t="s">
        <v>33</v>
      </c>
      <c r="C8" s="34" t="s">
        <v>97</v>
      </c>
      <c r="D8" s="59">
        <v>45730</v>
      </c>
      <c r="E8" s="9">
        <v>45734</v>
      </c>
      <c r="F8" s="31" t="s">
        <v>98</v>
      </c>
      <c r="G8" s="27">
        <v>1115092777</v>
      </c>
      <c r="H8" s="29">
        <v>73263500</v>
      </c>
      <c r="I8" s="17" t="s">
        <v>44</v>
      </c>
      <c r="J8" s="17">
        <v>283</v>
      </c>
      <c r="K8" s="21" t="s">
        <v>34</v>
      </c>
      <c r="L8" s="21" t="s">
        <v>35</v>
      </c>
      <c r="M8" s="17" t="s">
        <v>35</v>
      </c>
      <c r="N8" s="21" t="s">
        <v>35</v>
      </c>
      <c r="O8" s="17" t="s">
        <v>42</v>
      </c>
      <c r="P8" s="41" t="s">
        <v>43</v>
      </c>
      <c r="Q8" s="17" t="s">
        <v>58</v>
      </c>
      <c r="R8" s="17" t="s">
        <v>99</v>
      </c>
      <c r="S8" s="17" t="s">
        <v>100</v>
      </c>
      <c r="T8" s="3" t="s">
        <v>35</v>
      </c>
      <c r="U8" s="17" t="s">
        <v>35</v>
      </c>
      <c r="V8" s="21" t="s">
        <v>35</v>
      </c>
      <c r="W8" s="17" t="s">
        <v>35</v>
      </c>
      <c r="X8" s="41">
        <v>6</v>
      </c>
      <c r="Y8" s="10">
        <v>6</v>
      </c>
      <c r="Z8" s="54">
        <v>37083000</v>
      </c>
      <c r="AA8" s="51">
        <v>50.61</v>
      </c>
      <c r="AB8" s="8" t="s">
        <v>35</v>
      </c>
      <c r="AC8" s="8" t="s">
        <v>37</v>
      </c>
      <c r="AD8" s="10" t="s">
        <v>35</v>
      </c>
      <c r="AE8" s="49" t="s">
        <v>47</v>
      </c>
      <c r="AF8" s="62">
        <f t="shared" si="0"/>
        <v>50.615927439993996</v>
      </c>
    </row>
    <row r="9" spans="1:32" ht="130.5" customHeight="1" x14ac:dyDescent="0.25">
      <c r="A9" s="28" t="s">
        <v>101</v>
      </c>
      <c r="B9" s="33" t="s">
        <v>59</v>
      </c>
      <c r="C9" s="35" t="s">
        <v>102</v>
      </c>
      <c r="D9" s="59">
        <v>45733</v>
      </c>
      <c r="E9" s="9">
        <v>45735</v>
      </c>
      <c r="F9" s="31" t="s">
        <v>103</v>
      </c>
      <c r="G9" s="19" t="s">
        <v>104</v>
      </c>
      <c r="H9" s="20">
        <v>8939040</v>
      </c>
      <c r="I9" s="17" t="s">
        <v>105</v>
      </c>
      <c r="J9" s="17">
        <v>16</v>
      </c>
      <c r="K9" s="21" t="s">
        <v>34</v>
      </c>
      <c r="L9" s="21" t="s">
        <v>35</v>
      </c>
      <c r="M9" s="17" t="s">
        <v>35</v>
      </c>
      <c r="N9" s="21" t="s">
        <v>35</v>
      </c>
      <c r="O9" s="17" t="s">
        <v>49</v>
      </c>
      <c r="P9" s="17" t="s">
        <v>50</v>
      </c>
      <c r="Q9" s="17" t="s">
        <v>106</v>
      </c>
      <c r="R9" s="17" t="s">
        <v>107</v>
      </c>
      <c r="S9" s="17" t="s">
        <v>108</v>
      </c>
      <c r="T9" s="3" t="s">
        <v>35</v>
      </c>
      <c r="U9" s="17" t="s">
        <v>35</v>
      </c>
      <c r="V9" s="21" t="s">
        <v>35</v>
      </c>
      <c r="W9" s="17" t="s">
        <v>35</v>
      </c>
      <c r="X9" s="41">
        <v>16</v>
      </c>
      <c r="Y9" s="10">
        <v>1</v>
      </c>
      <c r="Z9" s="43">
        <f t="shared" ref="Z9:Z15" si="1">H9</f>
        <v>8939040</v>
      </c>
      <c r="AA9" s="51">
        <v>100</v>
      </c>
      <c r="AB9" s="52">
        <v>45803</v>
      </c>
      <c r="AC9" s="8" t="s">
        <v>48</v>
      </c>
      <c r="AD9" s="10" t="s">
        <v>35</v>
      </c>
      <c r="AE9" s="49" t="s">
        <v>47</v>
      </c>
      <c r="AF9" s="62">
        <f t="shared" si="0"/>
        <v>100</v>
      </c>
    </row>
    <row r="10" spans="1:32" ht="78.75" customHeight="1" x14ac:dyDescent="0.25">
      <c r="A10" s="28" t="s">
        <v>109</v>
      </c>
      <c r="B10" s="33" t="s">
        <v>59</v>
      </c>
      <c r="C10" s="35" t="s">
        <v>110</v>
      </c>
      <c r="D10" s="18">
        <v>45734</v>
      </c>
      <c r="E10" s="30">
        <v>45735</v>
      </c>
      <c r="F10" s="17" t="s">
        <v>111</v>
      </c>
      <c r="G10" s="19" t="s">
        <v>112</v>
      </c>
      <c r="H10" s="29">
        <v>5355000</v>
      </c>
      <c r="I10" s="17" t="s">
        <v>113</v>
      </c>
      <c r="J10" s="17">
        <v>15</v>
      </c>
      <c r="K10" s="21" t="s">
        <v>34</v>
      </c>
      <c r="L10" s="21" t="s">
        <v>35</v>
      </c>
      <c r="M10" s="17" t="s">
        <v>35</v>
      </c>
      <c r="N10" s="21" t="s">
        <v>35</v>
      </c>
      <c r="O10" s="17" t="s">
        <v>49</v>
      </c>
      <c r="P10" s="17" t="s">
        <v>50</v>
      </c>
      <c r="Q10" s="17" t="s">
        <v>114</v>
      </c>
      <c r="R10" s="17" t="s">
        <v>115</v>
      </c>
      <c r="S10" s="17" t="s">
        <v>116</v>
      </c>
      <c r="T10" s="3" t="s">
        <v>35</v>
      </c>
      <c r="U10" s="17" t="s">
        <v>35</v>
      </c>
      <c r="V10" s="21" t="s">
        <v>35</v>
      </c>
      <c r="W10" s="17" t="s">
        <v>35</v>
      </c>
      <c r="X10" s="41">
        <v>15</v>
      </c>
      <c r="Y10" s="10">
        <v>1</v>
      </c>
      <c r="Z10" s="43">
        <f t="shared" si="1"/>
        <v>5355000</v>
      </c>
      <c r="AA10" s="51">
        <v>100</v>
      </c>
      <c r="AB10" s="52">
        <v>45768</v>
      </c>
      <c r="AC10" s="8" t="s">
        <v>48</v>
      </c>
      <c r="AD10" s="10" t="s">
        <v>35</v>
      </c>
      <c r="AE10" s="49" t="s">
        <v>47</v>
      </c>
      <c r="AF10" s="62">
        <f t="shared" si="0"/>
        <v>100</v>
      </c>
    </row>
    <row r="11" spans="1:32" ht="75" customHeight="1" x14ac:dyDescent="0.25">
      <c r="A11" s="28" t="s">
        <v>117</v>
      </c>
      <c r="B11" s="33" t="s">
        <v>59</v>
      </c>
      <c r="C11" s="35" t="s">
        <v>118</v>
      </c>
      <c r="D11" s="18">
        <v>45741</v>
      </c>
      <c r="E11" s="30">
        <v>45741</v>
      </c>
      <c r="F11" s="17" t="s">
        <v>119</v>
      </c>
      <c r="G11" s="19" t="s">
        <v>120</v>
      </c>
      <c r="H11" s="29">
        <v>18896636</v>
      </c>
      <c r="I11" s="17" t="s">
        <v>121</v>
      </c>
      <c r="J11" s="17">
        <v>30</v>
      </c>
      <c r="K11" s="21" t="s">
        <v>34</v>
      </c>
      <c r="L11" s="21" t="s">
        <v>35</v>
      </c>
      <c r="M11" s="17" t="s">
        <v>35</v>
      </c>
      <c r="N11" s="21" t="s">
        <v>35</v>
      </c>
      <c r="O11" s="17" t="s">
        <v>51</v>
      </c>
      <c r="P11" s="17" t="s">
        <v>52</v>
      </c>
      <c r="Q11" s="17" t="s">
        <v>122</v>
      </c>
      <c r="R11" s="17" t="s">
        <v>123</v>
      </c>
      <c r="S11" s="17" t="s">
        <v>124</v>
      </c>
      <c r="T11" s="3" t="s">
        <v>35</v>
      </c>
      <c r="U11" s="17" t="s">
        <v>35</v>
      </c>
      <c r="V11" s="21" t="s">
        <v>35</v>
      </c>
      <c r="W11" s="17" t="s">
        <v>35</v>
      </c>
      <c r="X11" s="41">
        <v>30</v>
      </c>
      <c r="Y11" s="10">
        <v>1</v>
      </c>
      <c r="Z11" s="43">
        <f t="shared" si="1"/>
        <v>18896636</v>
      </c>
      <c r="AA11" s="51">
        <v>100</v>
      </c>
      <c r="AB11" s="53">
        <v>45741</v>
      </c>
      <c r="AC11" s="5" t="s">
        <v>60</v>
      </c>
      <c r="AD11" s="10" t="s">
        <v>35</v>
      </c>
      <c r="AE11" s="49" t="s">
        <v>47</v>
      </c>
      <c r="AF11" s="62">
        <f t="shared" si="0"/>
        <v>100</v>
      </c>
    </row>
    <row r="12" spans="1:32" ht="95.25" customHeight="1" x14ac:dyDescent="0.25">
      <c r="A12" s="28" t="s">
        <v>125</v>
      </c>
      <c r="B12" s="33" t="s">
        <v>59</v>
      </c>
      <c r="C12" s="35" t="s">
        <v>126</v>
      </c>
      <c r="D12" s="18">
        <v>45741</v>
      </c>
      <c r="E12" s="18">
        <v>45744</v>
      </c>
      <c r="F12" s="17" t="s">
        <v>63</v>
      </c>
      <c r="G12" s="19" t="s">
        <v>64</v>
      </c>
      <c r="H12" s="20">
        <v>22100000</v>
      </c>
      <c r="I12" s="17" t="s">
        <v>127</v>
      </c>
      <c r="J12" s="17">
        <v>15</v>
      </c>
      <c r="K12" s="21" t="s">
        <v>34</v>
      </c>
      <c r="L12" s="21" t="s">
        <v>35</v>
      </c>
      <c r="M12" s="17" t="s">
        <v>35</v>
      </c>
      <c r="N12" s="21" t="s">
        <v>35</v>
      </c>
      <c r="O12" s="17" t="s">
        <v>51</v>
      </c>
      <c r="P12" s="17" t="s">
        <v>52</v>
      </c>
      <c r="Q12" s="17" t="s">
        <v>128</v>
      </c>
      <c r="R12" s="17" t="s">
        <v>129</v>
      </c>
      <c r="S12" s="17" t="s">
        <v>130</v>
      </c>
      <c r="T12" s="3" t="s">
        <v>35</v>
      </c>
      <c r="U12" s="17" t="s">
        <v>35</v>
      </c>
      <c r="V12" s="21" t="s">
        <v>35</v>
      </c>
      <c r="W12" s="17" t="s">
        <v>35</v>
      </c>
      <c r="X12" s="41">
        <v>15</v>
      </c>
      <c r="Y12" s="10">
        <v>1</v>
      </c>
      <c r="Z12" s="43">
        <f t="shared" si="1"/>
        <v>22100000</v>
      </c>
      <c r="AA12" s="51">
        <v>100</v>
      </c>
      <c r="AB12" s="53">
        <v>45775</v>
      </c>
      <c r="AC12" s="5" t="s">
        <v>60</v>
      </c>
      <c r="AD12" s="10" t="s">
        <v>35</v>
      </c>
      <c r="AE12" s="49" t="s">
        <v>39</v>
      </c>
      <c r="AF12" s="62">
        <f t="shared" si="0"/>
        <v>100</v>
      </c>
    </row>
    <row r="13" spans="1:32" ht="76.5" customHeight="1" x14ac:dyDescent="0.25">
      <c r="A13" s="28" t="s">
        <v>131</v>
      </c>
      <c r="B13" s="33" t="s">
        <v>59</v>
      </c>
      <c r="C13" s="35" t="s">
        <v>132</v>
      </c>
      <c r="D13" s="18">
        <v>45741</v>
      </c>
      <c r="E13" s="18">
        <v>45772</v>
      </c>
      <c r="F13" s="17" t="s">
        <v>61</v>
      </c>
      <c r="G13" s="19" t="s">
        <v>62</v>
      </c>
      <c r="H13" s="20">
        <v>50000000</v>
      </c>
      <c r="I13" s="17" t="s">
        <v>133</v>
      </c>
      <c r="J13" s="17">
        <v>30</v>
      </c>
      <c r="K13" s="21" t="s">
        <v>34</v>
      </c>
      <c r="L13" s="21" t="s">
        <v>35</v>
      </c>
      <c r="M13" s="17" t="s">
        <v>35</v>
      </c>
      <c r="N13" s="21" t="s">
        <v>35</v>
      </c>
      <c r="O13" s="17" t="s">
        <v>51</v>
      </c>
      <c r="P13" s="17" t="s">
        <v>52</v>
      </c>
      <c r="Q13" s="17" t="s">
        <v>134</v>
      </c>
      <c r="R13" s="17" t="s">
        <v>135</v>
      </c>
      <c r="S13" s="17" t="s">
        <v>136</v>
      </c>
      <c r="T13" s="3" t="s">
        <v>35</v>
      </c>
      <c r="U13" s="17" t="s">
        <v>35</v>
      </c>
      <c r="V13" s="21" t="s">
        <v>35</v>
      </c>
      <c r="W13" s="17" t="s">
        <v>35</v>
      </c>
      <c r="X13" s="41">
        <v>30</v>
      </c>
      <c r="Y13" s="10">
        <v>1</v>
      </c>
      <c r="Z13" s="43">
        <f t="shared" si="1"/>
        <v>50000000</v>
      </c>
      <c r="AA13" s="51">
        <v>100</v>
      </c>
      <c r="AB13" s="52">
        <v>45803</v>
      </c>
      <c r="AC13" s="8" t="s">
        <v>60</v>
      </c>
      <c r="AD13" s="10" t="s">
        <v>35</v>
      </c>
      <c r="AE13" s="49" t="s">
        <v>47</v>
      </c>
      <c r="AF13" s="62">
        <f t="shared" si="0"/>
        <v>100</v>
      </c>
    </row>
    <row r="14" spans="1:32" ht="87.75" customHeight="1" x14ac:dyDescent="0.25">
      <c r="A14" s="28" t="s">
        <v>137</v>
      </c>
      <c r="B14" s="33" t="s">
        <v>59</v>
      </c>
      <c r="C14" s="35" t="s">
        <v>138</v>
      </c>
      <c r="D14" s="18">
        <v>45741</v>
      </c>
      <c r="E14" s="18">
        <v>45762</v>
      </c>
      <c r="F14" s="17" t="s">
        <v>139</v>
      </c>
      <c r="G14" s="19" t="s">
        <v>140</v>
      </c>
      <c r="H14" s="29">
        <v>6461700</v>
      </c>
      <c r="I14" s="17" t="s">
        <v>141</v>
      </c>
      <c r="J14" s="17">
        <v>20</v>
      </c>
      <c r="K14" s="21" t="s">
        <v>34</v>
      </c>
      <c r="L14" s="21" t="s">
        <v>35</v>
      </c>
      <c r="M14" s="17" t="s">
        <v>35</v>
      </c>
      <c r="N14" s="21" t="s">
        <v>35</v>
      </c>
      <c r="O14" s="17" t="s">
        <v>49</v>
      </c>
      <c r="P14" s="17" t="s">
        <v>50</v>
      </c>
      <c r="Q14" s="17" t="s">
        <v>114</v>
      </c>
      <c r="R14" s="17" t="s">
        <v>142</v>
      </c>
      <c r="S14" s="17" t="s">
        <v>143</v>
      </c>
      <c r="T14" s="3" t="s">
        <v>35</v>
      </c>
      <c r="U14" s="17" t="s">
        <v>35</v>
      </c>
      <c r="V14" s="21" t="s">
        <v>35</v>
      </c>
      <c r="W14" s="17" t="s">
        <v>35</v>
      </c>
      <c r="X14" s="41">
        <v>20</v>
      </c>
      <c r="Y14" s="10">
        <v>1</v>
      </c>
      <c r="Z14" s="43">
        <f t="shared" si="1"/>
        <v>6461700</v>
      </c>
      <c r="AA14" s="51">
        <v>100</v>
      </c>
      <c r="AB14" s="52">
        <v>45782</v>
      </c>
      <c r="AC14" s="8" t="s">
        <v>48</v>
      </c>
      <c r="AD14" s="10" t="s">
        <v>35</v>
      </c>
      <c r="AE14" s="49" t="s">
        <v>47</v>
      </c>
      <c r="AF14" s="62">
        <f t="shared" si="0"/>
        <v>100</v>
      </c>
    </row>
    <row r="15" spans="1:32" ht="77.25" customHeight="1" x14ac:dyDescent="0.25">
      <c r="A15" s="28" t="s">
        <v>144</v>
      </c>
      <c r="B15" s="33" t="s">
        <v>59</v>
      </c>
      <c r="C15" s="35" t="s">
        <v>145</v>
      </c>
      <c r="D15" s="18">
        <v>45747</v>
      </c>
      <c r="E15" s="18">
        <v>45747</v>
      </c>
      <c r="F15" s="17" t="s">
        <v>146</v>
      </c>
      <c r="G15" s="19" t="s">
        <v>147</v>
      </c>
      <c r="H15" s="20">
        <v>6499900</v>
      </c>
      <c r="I15" s="33" t="s">
        <v>148</v>
      </c>
      <c r="J15" s="17">
        <v>30</v>
      </c>
      <c r="K15" s="21" t="s">
        <v>34</v>
      </c>
      <c r="L15" s="21" t="s">
        <v>35</v>
      </c>
      <c r="M15" s="17" t="s">
        <v>35</v>
      </c>
      <c r="N15" s="21" t="s">
        <v>35</v>
      </c>
      <c r="O15" s="17" t="s">
        <v>51</v>
      </c>
      <c r="P15" s="17" t="s">
        <v>52</v>
      </c>
      <c r="Q15" s="17" t="s">
        <v>76</v>
      </c>
      <c r="R15" s="17" t="s">
        <v>149</v>
      </c>
      <c r="S15" s="17" t="s">
        <v>150</v>
      </c>
      <c r="T15" s="3" t="s">
        <v>35</v>
      </c>
      <c r="U15" s="17" t="s">
        <v>35</v>
      </c>
      <c r="V15" s="21" t="s">
        <v>35</v>
      </c>
      <c r="W15" s="17" t="s">
        <v>35</v>
      </c>
      <c r="X15" s="41">
        <v>30</v>
      </c>
      <c r="Y15" s="10">
        <v>1</v>
      </c>
      <c r="Z15" s="57">
        <f t="shared" si="1"/>
        <v>6499900</v>
      </c>
      <c r="AA15" s="51">
        <v>100</v>
      </c>
      <c r="AB15" s="53">
        <v>45750</v>
      </c>
      <c r="AC15" s="5" t="s">
        <v>60</v>
      </c>
      <c r="AD15" s="10" t="s">
        <v>35</v>
      </c>
      <c r="AE15" s="49" t="s">
        <v>47</v>
      </c>
      <c r="AF15" s="62">
        <f t="shared" si="0"/>
        <v>100</v>
      </c>
    </row>
  </sheetData>
  <mergeCells count="1">
    <mergeCell ref="A1:H1"/>
  </mergeCells>
  <phoneticPr fontId="5" type="noConversion"/>
  <pageMargins left="0.51181102362204722" right="0.5118110236220472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MARZO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Astrid Viviana Velasco Muñoz</dc:creator>
  <cp:keywords/>
  <dc:description/>
  <cp:lastModifiedBy>Yenny Carolina Ortega Ríos</cp:lastModifiedBy>
  <cp:revision/>
  <dcterms:created xsi:type="dcterms:W3CDTF">2022-01-25T15:07:35Z</dcterms:created>
  <dcterms:modified xsi:type="dcterms:W3CDTF">2025-11-04T16:59:30Z</dcterms:modified>
  <cp:category/>
  <cp:contentStatus/>
</cp:coreProperties>
</file>