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delcaesp-my.sharepoint.com/personal/jefejuridica_cedelca_com_co/Documents/Escritorio/2025 YCOR/CONTRACTUAL/PUBLICACION/"/>
    </mc:Choice>
  </mc:AlternateContent>
  <xr:revisionPtr revIDLastSave="5" documentId="8_{10627A38-5DC4-4ADD-92E3-D981E084C007}" xr6:coauthVersionLast="47" xr6:coauthVersionMax="47" xr10:uidLastSave="{830886A9-E57C-443B-AC8F-65FE41FC19D2}"/>
  <bookViews>
    <workbookView xWindow="-110" yWindow="-110" windowWidth="19420" windowHeight="11500" xr2:uid="{00000000-000D-0000-FFFF-FFFF00000000}"/>
  </bookViews>
  <sheets>
    <sheet name="CONTRATOS MAYO DE 2025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" i="10" l="1"/>
  <c r="AF8" i="10"/>
  <c r="AF9" i="10"/>
  <c r="AF10" i="10"/>
  <c r="AF11" i="10"/>
  <c r="AF12" i="10"/>
  <c r="Z13" i="10"/>
  <c r="AF13" i="10" s="1"/>
  <c r="X12" i="10"/>
  <c r="X11" i="10"/>
  <c r="X10" i="10"/>
  <c r="X9" i="10"/>
  <c r="X8" i="10"/>
  <c r="X6" i="10"/>
  <c r="X5" i="10"/>
  <c r="X4" i="10"/>
  <c r="V7" i="10"/>
  <c r="AA7" i="10" s="1"/>
</calcChain>
</file>

<file path=xl/sharedStrings.xml><?xml version="1.0" encoding="utf-8"?>
<sst xmlns="http://schemas.openxmlformats.org/spreadsheetml/2006/main" count="255" uniqueCount="119">
  <si>
    <t>CONTRATACIÓN DE CEDELCA S.A. E.S.P. - 2025</t>
  </si>
  <si>
    <t>No. DE CONTRATO</t>
  </si>
  <si>
    <t>Clase</t>
  </si>
  <si>
    <t>Objeto</t>
  </si>
  <si>
    <t>FECHA FIRMA CTO</t>
  </si>
  <si>
    <t>Fecha de Inicio</t>
  </si>
  <si>
    <t>Contratista</t>
  </si>
  <si>
    <t>CÉDULA O NIT</t>
  </si>
  <si>
    <t>Valor</t>
  </si>
  <si>
    <t>Plazo</t>
  </si>
  <si>
    <t>Plazo contractual en días calendario.</t>
  </si>
  <si>
    <t xml:space="preserve">Pago anticipado </t>
  </si>
  <si>
    <t xml:space="preserve">Valor del pago anticipado </t>
  </si>
  <si>
    <t>Anticipo</t>
  </si>
  <si>
    <t>Valor del anticipo</t>
  </si>
  <si>
    <t>Interventor / Supervisor</t>
  </si>
  <si>
    <t xml:space="preserve">Area responsable de la ejecucion y seguimiento </t>
  </si>
  <si>
    <t>Rubro presupuestal</t>
  </si>
  <si>
    <t>CDP</t>
  </si>
  <si>
    <t>CRP</t>
  </si>
  <si>
    <t>Descripción de las adiciones y/o Prórrogas</t>
  </si>
  <si>
    <t xml:space="preserve">Valor de las adición </t>
  </si>
  <si>
    <t>Valor total del contrato con adiciones</t>
  </si>
  <si>
    <t>Plazo de prórroga</t>
  </si>
  <si>
    <t>Plazo Total del Contrato</t>
  </si>
  <si>
    <t>Número de pagos</t>
  </si>
  <si>
    <t>Pagos efectuados</t>
  </si>
  <si>
    <t>Porcentaje de ejecución contractual</t>
  </si>
  <si>
    <t>Fecha de Liquidación</t>
  </si>
  <si>
    <t>Estado actual del contrato</t>
  </si>
  <si>
    <t xml:space="preserve">OBSERVACIONES </t>
  </si>
  <si>
    <t xml:space="preserve">MODALIDAD SELECCIÓN  </t>
  </si>
  <si>
    <t>PORCENTAJE DE EJECUCIÓN FINANCIERA</t>
  </si>
  <si>
    <t>NO ESTÁ PACTADO</t>
  </si>
  <si>
    <t>N/A</t>
  </si>
  <si>
    <t>A020202008003019</t>
  </si>
  <si>
    <t>VIGENTE</t>
  </si>
  <si>
    <t xml:space="preserve">Contratacion Directa </t>
  </si>
  <si>
    <t>Liquidado</t>
  </si>
  <si>
    <t>CONTRATO DE CONSULTORIA</t>
  </si>
  <si>
    <t>PEDRO ELÍAS ROJAS CÁCERES</t>
  </si>
  <si>
    <t>OSCAR ANDRES VILLOTA NARVAEZ</t>
  </si>
  <si>
    <t>OFICINA JURIDICA</t>
  </si>
  <si>
    <t>A02020200800201</t>
  </si>
  <si>
    <t>CONTRATO DE OBRA</t>
  </si>
  <si>
    <t>SI</t>
  </si>
  <si>
    <t>ADICION VALOR</t>
  </si>
  <si>
    <t>INGENIERIA Y SOLUCIONES ESPECIALIZADAS - ISES SAS
R.L. GERMÁN GARCÍA VALENZUELA
C.C. 10.254.814</t>
  </si>
  <si>
    <t>900.413.588-6</t>
  </si>
  <si>
    <t>SUBGERENTE FINANCIERO Y ADMINISTRATIVO</t>
  </si>
  <si>
    <t>PRESTACION DE SERVICIOS</t>
  </si>
  <si>
    <t>CONTRATO DE INTERVENTORÍA</t>
  </si>
  <si>
    <t>0058-2025</t>
  </si>
  <si>
    <t>PRESTACIÓN DEL SERVICIO DE INTERVENTORÍA PARA LA CONSTRUCCIÓN DEL PROYECTO PARA DAR SOLUCIÓN ENERGÉTICA SOSTENIBLE A COMUNIDADES EN LA ZONA RURAL DEL MUNICIPIO DE CAJIBÍO, DEPARTAMENTO DEL CAUCA.</t>
  </si>
  <si>
    <t>MEGAENERGÍA S.A.S.
R.L. JAHIR GÓMEZ MINA
C.C. 16.697.659</t>
  </si>
  <si>
    <t>900.131.487-1</t>
  </si>
  <si>
    <t>VEINTE (20) MESES CONTADOS A PARTIR DEL ACTA DE INICIO</t>
  </si>
  <si>
    <t>D8212110020</t>
  </si>
  <si>
    <t>55 - 20/01/25</t>
  </si>
  <si>
    <t>313 - 15/05/25</t>
  </si>
  <si>
    <t>Invitación Privada de Ofertas</t>
  </si>
  <si>
    <t>0059-2025</t>
  </si>
  <si>
    <t>PRESTACIÓN DEL SERVICIO DE INTERVENTORÍA PARA LA CONSTRUCCIÓN DEL PROYECTO PARA DAR SOLUCIÓN ENERGÉTICA SOSTENIBLE A COMUNIDADES EN LA ZONA RURAL DEL MUNICIPIO DE BOLÍVAR, DEPARTAMENTO DEL CAUCA.</t>
  </si>
  <si>
    <t>D8212110019</t>
  </si>
  <si>
    <t>334 - 21/05/25</t>
  </si>
  <si>
    <t>0060-2025</t>
  </si>
  <si>
    <t>PRESTACIÓN DEL SERVICIO DE INTERVENTORÍA PARA LA CONSTRUCCIÓN DEL PROYECTO PARA DAR SOLUCIÓN ENERGÉTICA SOSTENIBLE A COMUNIDADES EN LA ZONA RURAL DEL MUNICIPIO DE SANTANDER DE QUILICHAO, DEPARTAMENTO DEL CAUCA.</t>
  </si>
  <si>
    <t>N &amp; S CONSTRUCCIONES S.A.S.
R.L. JOSE RAFAEL NEGRETE GENES
C.C. 73.103.080</t>
  </si>
  <si>
    <t>900.373.710-6</t>
  </si>
  <si>
    <t>QUINCE (15) MESES CONTADOS A PARTIR DEL ACTA DE INICIO</t>
  </si>
  <si>
    <t>D8212110017</t>
  </si>
  <si>
    <t>314 - 15/05/25</t>
  </si>
  <si>
    <t>0061-2025</t>
  </si>
  <si>
    <t>PRESTACIÓN DEL SERVICIO DE CONSULTORÍA PARA EL APOYO REGULATORIO DENTRO DEL PROCESO DE RETOMA DE LAS PCHs POR PARTE DE CEDELCA S.A. E.S.P.</t>
  </si>
  <si>
    <t>CAMILO QUINTERO MONTAÑO CONSULTORÍA S.A.S.                                                     R.L. CAMILO QUINTERO MONTAÑO 
C.C. 80.266.825</t>
  </si>
  <si>
    <t>900.805.360-7</t>
  </si>
  <si>
    <t>HASTA EL TREINTA (30) DE DICIEMBRE DE 2025, A PARTIR DEL ACTA DE INICIO.</t>
  </si>
  <si>
    <t>106 - 09/05/25</t>
  </si>
  <si>
    <t>326 - 19/05/25</t>
  </si>
  <si>
    <t>0062-2025</t>
  </si>
  <si>
    <t>CONSTRUCCIÓN DE PROYECTO PARA DAR SOLUCIÓN ENERGÉTICA SOSTENIBLE A COMUNIDADES EN LA ZONA RURAL DEL MUNICIPIO DE SANTANDER DE QUILICHAO, DEPARTAMENTO DEL CAUCA.</t>
  </si>
  <si>
    <t>UNIÓN TEMPORAL HORIZONTE SOLAR
R.L. ANA MARÍA DEL PILAR MURILLO SÁNCHEZ
C.C. 31.935.238</t>
  </si>
  <si>
    <t>901.944.074-4</t>
  </si>
  <si>
    <t>CATORCE (14) MESES, CONTADOS A PARTIR DE LA SUSCRIPCIÓN DEL ACTA DE INICIO.</t>
  </si>
  <si>
    <t>N&amp;S CONSTRUCCIONES SAS</t>
  </si>
  <si>
    <t>356 - 30/05/25</t>
  </si>
  <si>
    <t>Invitación Pública de Ofertas</t>
  </si>
  <si>
    <t>0063-2025</t>
  </si>
  <si>
    <t>CONSTRUCCIÓN DE PROYECTO PARA DAR SOLUCIÓN ENERGÉTICA SOSTENIBLE A COMUNIDADES EN LA ZONA RURAL DEL MUNICIPIO DE CAJIBÍO, DEPARTAMENTO DEL CAUCA</t>
  </si>
  <si>
    <t>CONSORCIO SOLAR CAJIBÍO
R.L. JOSÉ MIGUEL ARISTIZÁBAL TROCHEZ
C.C. 1.061.740.467</t>
  </si>
  <si>
    <t>901.946.376-2</t>
  </si>
  <si>
    <t>VEINTE (20) MESES, CONTADOS A PARTIR DE LA SUSCRIPCIÓN DEL ACTA DE INICIO.</t>
  </si>
  <si>
    <t>MEGAENERGIA SAS</t>
  </si>
  <si>
    <t>361 - 30/05/25</t>
  </si>
  <si>
    <t>0064-2025</t>
  </si>
  <si>
    <t>CONSTRUCCIÓN DE PROYECTO PARA DAR SOLUCIÓN ENERGÉTICA SOSTENIBLE A COMUNIDADES EN LA ZONA RURAL DEL MUNICIPIO DE BOLÍVAR, DEPARTAMENTO DEL CAUCA</t>
  </si>
  <si>
    <t>UNIÓN TEMPORAL SOLARR BOLIVAR
R.L. JONY LEÓNIDAS MONTAÑO
C.C. 73.155. 144</t>
  </si>
  <si>
    <t>901.947.336-2</t>
  </si>
  <si>
    <t>INGENIERIA Y SOLUCIONES ESPECIALIZADAS SAS (ISES SAS)</t>
  </si>
  <si>
    <t>377 - 06/06/25</t>
  </si>
  <si>
    <t>0065-2025</t>
  </si>
  <si>
    <t>CONSTRUCCIÓN DE PROYECTO PARA DAR SOLUCIÓN ENERGÉTICA SOSTENIBLE A COMUNIDADES EN LA ZONA RURAL DEL MUNICIPIO DE SUÁREZ, DEPARTAMENTO DEL CAUCA</t>
  </si>
  <si>
    <t>UNIÓN TEMPORAL ENERCAUCA SOLAR
R.L. LUIS FELIPE GARCÍA GALEANO
C.C. 1.151.957.394</t>
  </si>
  <si>
    <t>901.948.555-3</t>
  </si>
  <si>
    <t>DIECISIETE (17) MESES, CONTADOS A PARTIR DE LA SUSCRIPCIÓN DEL ACTA DE INICIO.</t>
  </si>
  <si>
    <t>CONSORCIO ENERGIAS PI</t>
  </si>
  <si>
    <t>366 - 30/05/25</t>
  </si>
  <si>
    <t>0066-2025</t>
  </si>
  <si>
    <t>PRESTACIÓN DEL SERVICIO DE INTERVENTORÍA PARA LA CONSTRUCCIÓN DEL PROYECTO PARA DAR SOLUCIÓN ENERGÉTICA SOSTENIBLE A COMUNIDADES EN LA ZONA RURAL DEL MUNICIPIO DE SUÁREZ, DEPARTAMENTO DEL CAUCA.</t>
  </si>
  <si>
    <t>CONSORCIO ENERGÍAS PI
R.L. GUILLERMO ALFONSO ROJAS QUICENO
C.C. 10.262.822</t>
  </si>
  <si>
    <t>901.949.138-1</t>
  </si>
  <si>
    <t>DIECIOCHO (18) MESES, CONTADOS A PARTIR DE LA SUSCRIPCIÓN DEL ACTA DE INICIO.</t>
  </si>
  <si>
    <t>362 - 30/05/25</t>
  </si>
  <si>
    <t>0067-2025</t>
  </si>
  <si>
    <t>BRINDAR ASESORÍA TÉCNICA ESPECIALIZADA CONSISTENTE EN LA ELABORACIÓN DE UN PERITAZGO CATASTRAL SOBRE EL FOLIO DE MATRÍCULA INMOBILIARIA No. 132-2903 Y SUS FOLIOS DERIVADOS, EN EL MARCO DEL ANÁLISIS DE UNA POSIBLE SERVIDUMBRE DE TRÁNSITO VEHÍCULAR O DE PASO, EN BENEFICIO DEL PREDIO DOMINANTE PCH MONDOMO, CON EL OBJETO DE PRESENTAR DEMANDA CIVIL DE CONSTITUCIÓN DE SERVIDUMBRE DE TRÁNSITO PARA LA PCH MONDOMO, PROPIEDAD DE CEDELCA S.A. E.S.P.</t>
  </si>
  <si>
    <t>CESAR AUGUSTO BECERRA ORDOÑEZ</t>
  </si>
  <si>
    <t>DIEZ (10) DÍAS CALENDARIO, CONTADOS A PARTIR DEL ACTA DE INICIO</t>
  </si>
  <si>
    <t>114 - 28/05/25</t>
  </si>
  <si>
    <t>376 - 06/06/25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</si>
</sst>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[$$-240A]\ * #,##0.00_-;\-[$$-240A]\ * #,##0.00_-;_-[$$-240A]\ * &quot;-&quot;??_-;_-@_-"/>
    <numFmt numFmtId="165" formatCode="_-* #,##0\ _€_-;\-* #,##0\ _€_-;_-* &quot;-&quot;??\ _€_-;_-@_-"/>
    <numFmt numFmtId="166" formatCode="_-[$$-240A]\ * #,##0_-;\-[$$-240A]\ * #,##0_-;_-[$$-240A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000000"/>
      <name val="Century Gothic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entury Gothic"/>
      <family val="2"/>
    </font>
    <font>
      <sz val="11"/>
      <color rgb="FF000000"/>
      <name val="Century Gothic"/>
      <charset val="1"/>
    </font>
    <font>
      <sz val="11"/>
      <color rgb="FF000000"/>
      <name val="Century Gothic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5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4" borderId="0" applyNumberFormat="0" applyBorder="0" applyAlignment="0" applyProtection="0"/>
  </cellStyleXfs>
  <cellXfs count="57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0" fontId="2" fillId="2" borderId="1" xfId="0" applyFont="1" applyFill="1" applyBorder="1" applyAlignment="1">
      <alignment vertical="center"/>
    </xf>
    <xf numFmtId="165" fontId="2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4" fontId="2" fillId="2" borderId="0" xfId="0" applyNumberFormat="1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166" fontId="2" fillId="2" borderId="0" xfId="0" applyNumberFormat="1" applyFont="1" applyFill="1" applyAlignment="1">
      <alignment horizontal="center" vertical="center" wrapText="1"/>
    </xf>
    <xf numFmtId="41" fontId="2" fillId="2" borderId="2" xfId="0" applyNumberFormat="1" applyFont="1" applyFill="1" applyBorder="1" applyAlignment="1">
      <alignment horizontal="center" vertical="center"/>
    </xf>
    <xf numFmtId="41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2" fontId="3" fillId="3" borderId="13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7" fillId="5" borderId="11" xfId="4" applyFont="1" applyFill="1" applyBorder="1" applyAlignment="1">
      <alignment horizontal="center" wrapText="1"/>
    </xf>
  </cellXfs>
  <cellStyles count="5">
    <cellStyle name="20% - Énfasis3" xfId="4" builtinId="38"/>
    <cellStyle name="Hyperlink" xfId="3" xr:uid="{00000000-000B-0000-0000-000008000000}"/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AF63D-9D72-4004-B767-2EE99EE4D35F}">
  <dimension ref="A1:AF13"/>
  <sheetViews>
    <sheetView tabSelected="1" zoomScale="90" zoomScaleNormal="90" workbookViewId="0">
      <pane ySplit="3" topLeftCell="A12" activePane="bottomLeft" state="frozen"/>
      <selection activeCell="A3" sqref="A3"/>
      <selection pane="bottomLeft" activeCell="C13" sqref="C13"/>
    </sheetView>
  </sheetViews>
  <sheetFormatPr baseColWidth="10" defaultColWidth="9.1796875" defaultRowHeight="14" x14ac:dyDescent="0.25"/>
  <cols>
    <col min="1" max="1" width="12.1796875" style="1" customWidth="1"/>
    <col min="2" max="2" width="17.7265625" style="31" customWidth="1"/>
    <col min="3" max="3" width="48.54296875" style="32" customWidth="1"/>
    <col min="4" max="4" width="14.26953125" style="30" customWidth="1"/>
    <col min="5" max="5" width="13" style="29" customWidth="1"/>
    <col min="6" max="6" width="27.54296875" style="3" customWidth="1"/>
    <col min="7" max="7" width="18.1796875" style="26" customWidth="1"/>
    <col min="8" max="8" width="21.26953125" style="23" bestFit="1" customWidth="1"/>
    <col min="9" max="9" width="28.54296875" style="31" customWidth="1"/>
    <col min="10" max="10" width="18.7265625" style="3" customWidth="1"/>
    <col min="11" max="11" width="15.81640625" style="24" customWidth="1"/>
    <col min="12" max="12" width="17.81640625" style="24" customWidth="1"/>
    <col min="13" max="13" width="11.453125" style="23" customWidth="1"/>
    <col min="14" max="14" width="24" style="24" customWidth="1"/>
    <col min="15" max="15" width="27.7265625" style="23" customWidth="1"/>
    <col min="16" max="16" width="26.81640625" style="3" customWidth="1"/>
    <col min="17" max="17" width="23.26953125" style="3" customWidth="1"/>
    <col min="18" max="18" width="18.7265625" style="3" customWidth="1"/>
    <col min="19" max="19" width="18.81640625" style="3" customWidth="1"/>
    <col min="20" max="20" width="17.54296875" style="2" customWidth="1"/>
    <col min="21" max="21" width="16.81640625" style="34" customWidth="1"/>
    <col min="22" max="24" width="18" style="3" customWidth="1"/>
    <col min="25" max="25" width="12.453125" style="9" customWidth="1"/>
    <col min="26" max="26" width="17.453125" style="35" customWidth="1"/>
    <col min="27" max="27" width="14.54296875" style="38" customWidth="1"/>
    <col min="28" max="28" width="15.26953125" style="39" customWidth="1"/>
    <col min="29" max="29" width="19.81640625" style="39" customWidth="1"/>
    <col min="30" max="30" width="22.81640625" style="39" customWidth="1"/>
    <col min="31" max="31" width="21" style="40" customWidth="1"/>
    <col min="32" max="32" width="20.453125" style="46" customWidth="1"/>
    <col min="33" max="33" width="18.1796875" style="22" customWidth="1"/>
    <col min="34" max="16384" width="9.1796875" style="22"/>
  </cols>
  <sheetData>
    <row r="1" spans="1:32" ht="24.5" hidden="1" x14ac:dyDescent="0.45">
      <c r="A1" s="56" t="s">
        <v>0</v>
      </c>
      <c r="B1" s="56"/>
      <c r="C1" s="56"/>
      <c r="D1" s="56"/>
      <c r="E1" s="56"/>
      <c r="F1" s="56"/>
      <c r="G1" s="56"/>
      <c r="H1" s="56"/>
    </row>
    <row r="2" spans="1:32" hidden="1" x14ac:dyDescent="0.25">
      <c r="AA2" s="49"/>
      <c r="AB2" s="52"/>
      <c r="AC2" s="52"/>
      <c r="AD2" s="52"/>
      <c r="AE2" s="54"/>
    </row>
    <row r="3" spans="1:32" ht="42" x14ac:dyDescent="0.25">
      <c r="A3" s="10" t="s">
        <v>1</v>
      </c>
      <c r="B3" s="10" t="s">
        <v>2</v>
      </c>
      <c r="C3" s="10" t="s">
        <v>3</v>
      </c>
      <c r="D3" s="11" t="s">
        <v>4</v>
      </c>
      <c r="E3" s="11" t="s">
        <v>5</v>
      </c>
      <c r="F3" s="10" t="s">
        <v>6</v>
      </c>
      <c r="G3" s="12" t="s">
        <v>7</v>
      </c>
      <c r="H3" s="13" t="s">
        <v>8</v>
      </c>
      <c r="I3" s="10" t="s">
        <v>9</v>
      </c>
      <c r="J3" s="13" t="s">
        <v>10</v>
      </c>
      <c r="K3" s="14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5" t="s">
        <v>20</v>
      </c>
      <c r="U3" s="15" t="s">
        <v>21</v>
      </c>
      <c r="V3" s="10" t="s">
        <v>22</v>
      </c>
      <c r="W3" s="10" t="s">
        <v>23</v>
      </c>
      <c r="X3" s="37" t="s">
        <v>24</v>
      </c>
      <c r="Y3" s="4" t="s">
        <v>25</v>
      </c>
      <c r="Z3" s="36" t="s">
        <v>26</v>
      </c>
      <c r="AA3" s="48" t="s">
        <v>27</v>
      </c>
      <c r="AB3" s="55" t="s">
        <v>28</v>
      </c>
      <c r="AC3" s="53" t="s">
        <v>29</v>
      </c>
      <c r="AD3" s="53" t="s">
        <v>30</v>
      </c>
      <c r="AE3" s="53" t="s">
        <v>31</v>
      </c>
      <c r="AF3" s="51" t="s">
        <v>32</v>
      </c>
    </row>
    <row r="4" spans="1:32" ht="81" x14ac:dyDescent="0.25">
      <c r="A4" s="25" t="s">
        <v>52</v>
      </c>
      <c r="B4" s="16" t="s">
        <v>51</v>
      </c>
      <c r="C4" s="28" t="s">
        <v>53</v>
      </c>
      <c r="D4" s="17">
        <v>45790</v>
      </c>
      <c r="E4" s="17"/>
      <c r="F4" s="16" t="s">
        <v>54</v>
      </c>
      <c r="G4" s="18" t="s">
        <v>55</v>
      </c>
      <c r="H4" s="19">
        <v>703475045</v>
      </c>
      <c r="I4" s="16" t="s">
        <v>56</v>
      </c>
      <c r="J4" s="16">
        <v>7300</v>
      </c>
      <c r="K4" s="20" t="s">
        <v>33</v>
      </c>
      <c r="L4" s="20" t="s">
        <v>34</v>
      </c>
      <c r="M4" s="16" t="s">
        <v>34</v>
      </c>
      <c r="N4" s="20" t="s">
        <v>34</v>
      </c>
      <c r="O4" s="33" t="s">
        <v>40</v>
      </c>
      <c r="P4" s="6" t="s">
        <v>49</v>
      </c>
      <c r="Q4" s="9" t="s">
        <v>57</v>
      </c>
      <c r="R4" s="9" t="s">
        <v>58</v>
      </c>
      <c r="S4" s="43" t="s">
        <v>59</v>
      </c>
      <c r="T4" s="47" t="s">
        <v>34</v>
      </c>
      <c r="U4" s="16" t="s">
        <v>34</v>
      </c>
      <c r="V4" s="20" t="s">
        <v>34</v>
      </c>
      <c r="W4" s="16" t="s">
        <v>34</v>
      </c>
      <c r="X4" s="33">
        <f>J4</f>
        <v>7300</v>
      </c>
      <c r="Y4" s="9">
        <v>0</v>
      </c>
      <c r="Z4" s="9">
        <v>0</v>
      </c>
      <c r="AA4" s="44">
        <v>10</v>
      </c>
      <c r="AB4" s="7" t="s">
        <v>34</v>
      </c>
      <c r="AC4" s="7" t="s">
        <v>36</v>
      </c>
      <c r="AD4" s="9" t="s">
        <v>34</v>
      </c>
      <c r="AE4" s="41" t="s">
        <v>60</v>
      </c>
      <c r="AF4" s="50">
        <v>0</v>
      </c>
    </row>
    <row r="5" spans="1:32" ht="99" customHeight="1" x14ac:dyDescent="0.25">
      <c r="A5" s="25" t="s">
        <v>61</v>
      </c>
      <c r="B5" s="16" t="s">
        <v>51</v>
      </c>
      <c r="C5" s="28" t="s">
        <v>62</v>
      </c>
      <c r="D5" s="17">
        <v>45790</v>
      </c>
      <c r="E5" s="17"/>
      <c r="F5" s="16" t="s">
        <v>47</v>
      </c>
      <c r="G5" s="18" t="s">
        <v>48</v>
      </c>
      <c r="H5" s="19">
        <v>717227470.39999998</v>
      </c>
      <c r="I5" s="16" t="s">
        <v>56</v>
      </c>
      <c r="J5" s="16">
        <v>7300</v>
      </c>
      <c r="K5" s="20" t="s">
        <v>33</v>
      </c>
      <c r="L5" s="20" t="s">
        <v>34</v>
      </c>
      <c r="M5" s="16" t="s">
        <v>34</v>
      </c>
      <c r="N5" s="20" t="s">
        <v>34</v>
      </c>
      <c r="O5" s="33" t="s">
        <v>40</v>
      </c>
      <c r="P5" s="6" t="s">
        <v>49</v>
      </c>
      <c r="Q5" s="9" t="s">
        <v>63</v>
      </c>
      <c r="R5" s="9" t="s">
        <v>58</v>
      </c>
      <c r="S5" s="43" t="s">
        <v>64</v>
      </c>
      <c r="T5" s="47" t="s">
        <v>34</v>
      </c>
      <c r="U5" s="16" t="s">
        <v>34</v>
      </c>
      <c r="V5" s="20" t="s">
        <v>34</v>
      </c>
      <c r="W5" s="16" t="s">
        <v>34</v>
      </c>
      <c r="X5" s="33">
        <f>J5</f>
        <v>7300</v>
      </c>
      <c r="Y5" s="9">
        <v>0</v>
      </c>
      <c r="Z5" s="9">
        <v>0</v>
      </c>
      <c r="AA5" s="44">
        <v>10</v>
      </c>
      <c r="AB5" s="7" t="s">
        <v>34</v>
      </c>
      <c r="AC5" s="7" t="s">
        <v>36</v>
      </c>
      <c r="AD5" s="9" t="s">
        <v>34</v>
      </c>
      <c r="AE5" s="41" t="s">
        <v>60</v>
      </c>
      <c r="AF5" s="50">
        <v>0</v>
      </c>
    </row>
    <row r="6" spans="1:32" ht="96.75" customHeight="1" x14ac:dyDescent="0.25">
      <c r="A6" s="25" t="s">
        <v>65</v>
      </c>
      <c r="B6" s="16" t="s">
        <v>51</v>
      </c>
      <c r="C6" s="28" t="s">
        <v>66</v>
      </c>
      <c r="D6" s="17">
        <v>45790</v>
      </c>
      <c r="E6" s="17"/>
      <c r="F6" s="16" t="s">
        <v>67</v>
      </c>
      <c r="G6" s="18" t="s">
        <v>68</v>
      </c>
      <c r="H6" s="19">
        <v>265600860</v>
      </c>
      <c r="I6" s="16" t="s">
        <v>69</v>
      </c>
      <c r="J6" s="16">
        <v>5475</v>
      </c>
      <c r="K6" s="20" t="s">
        <v>33</v>
      </c>
      <c r="L6" s="20" t="s">
        <v>34</v>
      </c>
      <c r="M6" s="16" t="s">
        <v>34</v>
      </c>
      <c r="N6" s="20" t="s">
        <v>34</v>
      </c>
      <c r="O6" s="33" t="s">
        <v>40</v>
      </c>
      <c r="P6" s="6" t="s">
        <v>49</v>
      </c>
      <c r="Q6" s="9" t="s">
        <v>70</v>
      </c>
      <c r="R6" s="9" t="s">
        <v>58</v>
      </c>
      <c r="S6" s="43" t="s">
        <v>71</v>
      </c>
      <c r="T6" s="47" t="s">
        <v>34</v>
      </c>
      <c r="U6" s="16" t="s">
        <v>34</v>
      </c>
      <c r="V6" s="20" t="s">
        <v>34</v>
      </c>
      <c r="W6" s="16" t="s">
        <v>34</v>
      </c>
      <c r="X6" s="33">
        <f>J6</f>
        <v>5475</v>
      </c>
      <c r="Y6" s="9">
        <v>0</v>
      </c>
      <c r="Z6" s="9">
        <v>0</v>
      </c>
      <c r="AA6" s="44">
        <v>10</v>
      </c>
      <c r="AB6" s="7" t="s">
        <v>34</v>
      </c>
      <c r="AC6" s="7" t="s">
        <v>36</v>
      </c>
      <c r="AD6" s="9" t="s">
        <v>34</v>
      </c>
      <c r="AE6" s="41" t="s">
        <v>60</v>
      </c>
      <c r="AF6" s="50">
        <v>0</v>
      </c>
    </row>
    <row r="7" spans="1:32" ht="102.75" customHeight="1" x14ac:dyDescent="0.25">
      <c r="A7" s="25" t="s">
        <v>72</v>
      </c>
      <c r="B7" s="27" t="s">
        <v>39</v>
      </c>
      <c r="C7" s="28" t="s">
        <v>73</v>
      </c>
      <c r="D7" s="17">
        <v>45793</v>
      </c>
      <c r="E7" s="17"/>
      <c r="F7" s="8" t="s">
        <v>74</v>
      </c>
      <c r="G7" s="18" t="s">
        <v>75</v>
      </c>
      <c r="H7" s="19">
        <v>220000000</v>
      </c>
      <c r="I7" s="27" t="s">
        <v>76</v>
      </c>
      <c r="J7" s="16">
        <v>180</v>
      </c>
      <c r="K7" s="20" t="s">
        <v>33</v>
      </c>
      <c r="L7" s="20" t="s">
        <v>34</v>
      </c>
      <c r="M7" s="16" t="s">
        <v>34</v>
      </c>
      <c r="N7" s="20" t="s">
        <v>34</v>
      </c>
      <c r="O7" s="33" t="s">
        <v>40</v>
      </c>
      <c r="P7" s="6" t="s">
        <v>49</v>
      </c>
      <c r="Q7" s="9" t="s">
        <v>35</v>
      </c>
      <c r="R7" s="9" t="s">
        <v>77</v>
      </c>
      <c r="S7" s="43" t="s">
        <v>78</v>
      </c>
      <c r="T7" s="47" t="s">
        <v>46</v>
      </c>
      <c r="U7" s="21">
        <v>41650000</v>
      </c>
      <c r="V7" s="20">
        <f>U7+H7</f>
        <v>261650000</v>
      </c>
      <c r="W7" s="16" t="s">
        <v>34</v>
      </c>
      <c r="X7" s="33">
        <v>180</v>
      </c>
      <c r="Y7" s="9">
        <v>3</v>
      </c>
      <c r="Z7" s="35">
        <v>102615713</v>
      </c>
      <c r="AA7" s="44">
        <f>Z7*100/V7</f>
        <v>39.218694056946305</v>
      </c>
      <c r="AB7" s="7" t="s">
        <v>34</v>
      </c>
      <c r="AC7" s="7" t="s">
        <v>36</v>
      </c>
      <c r="AD7" s="9" t="s">
        <v>34</v>
      </c>
      <c r="AE7" s="41" t="s">
        <v>37</v>
      </c>
      <c r="AF7" s="50">
        <f t="shared" ref="AF7:AF11" si="0">Z7*100/H7</f>
        <v>46.643505909090912</v>
      </c>
    </row>
    <row r="8" spans="1:32" ht="86.25" customHeight="1" x14ac:dyDescent="0.25">
      <c r="A8" s="25" t="s">
        <v>79</v>
      </c>
      <c r="B8" s="27" t="s">
        <v>44</v>
      </c>
      <c r="C8" s="28" t="s">
        <v>80</v>
      </c>
      <c r="D8" s="17">
        <v>45798</v>
      </c>
      <c r="E8" s="17"/>
      <c r="F8" s="16" t="s">
        <v>81</v>
      </c>
      <c r="G8" s="18" t="s">
        <v>82</v>
      </c>
      <c r="H8" s="19">
        <v>2726812220</v>
      </c>
      <c r="I8" s="27" t="s">
        <v>83</v>
      </c>
      <c r="J8" s="16">
        <v>5110</v>
      </c>
      <c r="K8" s="20" t="s">
        <v>33</v>
      </c>
      <c r="L8" s="20" t="s">
        <v>34</v>
      </c>
      <c r="M8" s="16" t="s">
        <v>45</v>
      </c>
      <c r="N8" s="20">
        <v>1083710712</v>
      </c>
      <c r="O8" s="33" t="s">
        <v>84</v>
      </c>
      <c r="P8" s="6" t="s">
        <v>49</v>
      </c>
      <c r="Q8" s="9" t="s">
        <v>63</v>
      </c>
      <c r="R8" s="9" t="s">
        <v>58</v>
      </c>
      <c r="S8" s="43" t="s">
        <v>85</v>
      </c>
      <c r="T8" s="47" t="s">
        <v>34</v>
      </c>
      <c r="U8" s="16" t="s">
        <v>34</v>
      </c>
      <c r="V8" s="20" t="s">
        <v>34</v>
      </c>
      <c r="W8" s="16" t="s">
        <v>34</v>
      </c>
      <c r="X8" s="33">
        <f>J8</f>
        <v>5110</v>
      </c>
      <c r="Y8" s="9">
        <v>1</v>
      </c>
      <c r="Z8" s="35">
        <v>1083710712</v>
      </c>
      <c r="AA8" s="44">
        <v>10</v>
      </c>
      <c r="AB8" s="7" t="s">
        <v>34</v>
      </c>
      <c r="AC8" s="7" t="s">
        <v>36</v>
      </c>
      <c r="AD8" s="9" t="s">
        <v>34</v>
      </c>
      <c r="AE8" s="41" t="s">
        <v>86</v>
      </c>
      <c r="AF8" s="50">
        <f t="shared" si="0"/>
        <v>39.742770112714254</v>
      </c>
    </row>
    <row r="9" spans="1:32" ht="89.25" customHeight="1" x14ac:dyDescent="0.25">
      <c r="A9" s="25" t="s">
        <v>87</v>
      </c>
      <c r="B9" s="27" t="s">
        <v>44</v>
      </c>
      <c r="C9" s="28" t="s">
        <v>88</v>
      </c>
      <c r="D9" s="17">
        <v>45798</v>
      </c>
      <c r="E9" s="17">
        <v>2</v>
      </c>
      <c r="F9" s="16" t="s">
        <v>89</v>
      </c>
      <c r="G9" s="18" t="s">
        <v>90</v>
      </c>
      <c r="H9" s="19">
        <v>11426267235.209999</v>
      </c>
      <c r="I9" s="27" t="s">
        <v>91</v>
      </c>
      <c r="J9" s="16">
        <v>7300</v>
      </c>
      <c r="K9" s="20" t="s">
        <v>33</v>
      </c>
      <c r="L9" s="20" t="s">
        <v>34</v>
      </c>
      <c r="M9" s="16" t="s">
        <v>45</v>
      </c>
      <c r="N9" s="20">
        <v>4550149084.21</v>
      </c>
      <c r="O9" s="33" t="s">
        <v>92</v>
      </c>
      <c r="P9" s="6" t="s">
        <v>49</v>
      </c>
      <c r="Q9" s="42" t="s">
        <v>57</v>
      </c>
      <c r="R9" s="9" t="s">
        <v>58</v>
      </c>
      <c r="S9" s="43" t="s">
        <v>93</v>
      </c>
      <c r="T9" s="47" t="s">
        <v>34</v>
      </c>
      <c r="U9" s="16" t="s">
        <v>34</v>
      </c>
      <c r="V9" s="20" t="s">
        <v>34</v>
      </c>
      <c r="W9" s="16" t="s">
        <v>34</v>
      </c>
      <c r="X9" s="33">
        <f>J9</f>
        <v>7300</v>
      </c>
      <c r="Y9" s="9">
        <v>1</v>
      </c>
      <c r="Z9" s="35">
        <v>4550149084.21</v>
      </c>
      <c r="AA9" s="44">
        <v>10</v>
      </c>
      <c r="AB9" s="7" t="s">
        <v>34</v>
      </c>
      <c r="AC9" s="7" t="s">
        <v>36</v>
      </c>
      <c r="AD9" s="9" t="s">
        <v>34</v>
      </c>
      <c r="AE9" s="41" t="s">
        <v>86</v>
      </c>
      <c r="AF9" s="50">
        <f t="shared" si="0"/>
        <v>39.821833242169696</v>
      </c>
    </row>
    <row r="10" spans="1:32" ht="88.5" customHeight="1" x14ac:dyDescent="0.25">
      <c r="A10" s="25" t="s">
        <v>94</v>
      </c>
      <c r="B10" s="27" t="s">
        <v>44</v>
      </c>
      <c r="C10" s="28" t="s">
        <v>95</v>
      </c>
      <c r="D10" s="17">
        <v>45804</v>
      </c>
      <c r="E10" s="17"/>
      <c r="F10" s="16" t="s">
        <v>96</v>
      </c>
      <c r="G10" s="18" t="s">
        <v>97</v>
      </c>
      <c r="H10" s="19">
        <v>10378594395.389999</v>
      </c>
      <c r="I10" s="27" t="s">
        <v>91</v>
      </c>
      <c r="J10" s="16">
        <v>7300</v>
      </c>
      <c r="K10" s="20" t="s">
        <v>33</v>
      </c>
      <c r="L10" s="20" t="s">
        <v>34</v>
      </c>
      <c r="M10" s="16" t="s">
        <v>45</v>
      </c>
      <c r="N10" s="20">
        <v>4115367957.7600002</v>
      </c>
      <c r="O10" s="33" t="s">
        <v>98</v>
      </c>
      <c r="P10" s="6" t="s">
        <v>49</v>
      </c>
      <c r="Q10" s="9" t="s">
        <v>63</v>
      </c>
      <c r="R10" s="9" t="s">
        <v>58</v>
      </c>
      <c r="S10" s="9" t="s">
        <v>99</v>
      </c>
      <c r="T10" s="47" t="s">
        <v>34</v>
      </c>
      <c r="U10" s="16" t="s">
        <v>34</v>
      </c>
      <c r="V10" s="20" t="s">
        <v>34</v>
      </c>
      <c r="W10" s="16" t="s">
        <v>34</v>
      </c>
      <c r="X10" s="33">
        <f>J10</f>
        <v>7300</v>
      </c>
      <c r="Y10" s="9">
        <v>1</v>
      </c>
      <c r="Z10" s="35">
        <v>4115367957.7600002</v>
      </c>
      <c r="AA10" s="44">
        <v>10</v>
      </c>
      <c r="AB10" s="7" t="s">
        <v>34</v>
      </c>
      <c r="AC10" s="7" t="s">
        <v>36</v>
      </c>
      <c r="AD10" s="9" t="s">
        <v>34</v>
      </c>
      <c r="AE10" s="41" t="s">
        <v>86</v>
      </c>
      <c r="AF10" s="50">
        <f t="shared" si="0"/>
        <v>39.652459677853663</v>
      </c>
    </row>
    <row r="11" spans="1:32" ht="88.5" customHeight="1" x14ac:dyDescent="0.25">
      <c r="A11" s="25" t="s">
        <v>100</v>
      </c>
      <c r="B11" s="27" t="s">
        <v>44</v>
      </c>
      <c r="C11" s="28" t="s">
        <v>101</v>
      </c>
      <c r="D11" s="17">
        <v>45806</v>
      </c>
      <c r="E11" s="17"/>
      <c r="F11" s="16" t="s">
        <v>102</v>
      </c>
      <c r="G11" s="18" t="s">
        <v>103</v>
      </c>
      <c r="H11" s="19">
        <v>14705922222</v>
      </c>
      <c r="I11" s="27" t="s">
        <v>104</v>
      </c>
      <c r="J11" s="16">
        <v>6205</v>
      </c>
      <c r="K11" s="20" t="s">
        <v>33</v>
      </c>
      <c r="L11" s="20" t="s">
        <v>34</v>
      </c>
      <c r="M11" s="16" t="s">
        <v>45</v>
      </c>
      <c r="N11" s="20">
        <v>5838795786</v>
      </c>
      <c r="O11" s="33" t="s">
        <v>105</v>
      </c>
      <c r="P11" s="6" t="s">
        <v>49</v>
      </c>
      <c r="Q11" s="42" t="s">
        <v>70</v>
      </c>
      <c r="R11" s="9" t="s">
        <v>58</v>
      </c>
      <c r="S11" s="43" t="s">
        <v>106</v>
      </c>
      <c r="T11" s="47" t="s">
        <v>34</v>
      </c>
      <c r="U11" s="16" t="s">
        <v>34</v>
      </c>
      <c r="V11" s="20" t="s">
        <v>34</v>
      </c>
      <c r="W11" s="16" t="s">
        <v>34</v>
      </c>
      <c r="X11" s="33">
        <f>J11</f>
        <v>6205</v>
      </c>
      <c r="Y11" s="9">
        <v>1</v>
      </c>
      <c r="Z11" s="35">
        <v>5838795786</v>
      </c>
      <c r="AA11" s="44">
        <v>10</v>
      </c>
      <c r="AB11" s="7" t="s">
        <v>34</v>
      </c>
      <c r="AC11" s="7" t="s">
        <v>36</v>
      </c>
      <c r="AD11" s="9" t="s">
        <v>34</v>
      </c>
      <c r="AE11" s="41" t="s">
        <v>86</v>
      </c>
      <c r="AF11" s="50">
        <f t="shared" si="0"/>
        <v>39.703703704247701</v>
      </c>
    </row>
    <row r="12" spans="1:32" ht="99" customHeight="1" x14ac:dyDescent="0.25">
      <c r="A12" s="25" t="s">
        <v>107</v>
      </c>
      <c r="B12" s="16" t="s">
        <v>51</v>
      </c>
      <c r="C12" s="28" t="s">
        <v>108</v>
      </c>
      <c r="D12" s="17">
        <v>45806</v>
      </c>
      <c r="E12" s="17"/>
      <c r="F12" s="16" t="s">
        <v>109</v>
      </c>
      <c r="G12" s="18" t="s">
        <v>110</v>
      </c>
      <c r="H12" s="19">
        <v>900010447</v>
      </c>
      <c r="I12" s="27" t="s">
        <v>111</v>
      </c>
      <c r="J12" s="16">
        <v>6570</v>
      </c>
      <c r="K12" s="20" t="s">
        <v>33</v>
      </c>
      <c r="L12" s="20" t="s">
        <v>34</v>
      </c>
      <c r="M12" s="16" t="s">
        <v>34</v>
      </c>
      <c r="N12" s="20" t="s">
        <v>34</v>
      </c>
      <c r="O12" s="16" t="s">
        <v>40</v>
      </c>
      <c r="P12" s="5" t="s">
        <v>49</v>
      </c>
      <c r="Q12" s="42" t="s">
        <v>70</v>
      </c>
      <c r="R12" s="9" t="s">
        <v>58</v>
      </c>
      <c r="S12" s="43" t="s">
        <v>112</v>
      </c>
      <c r="T12" s="47" t="s">
        <v>34</v>
      </c>
      <c r="U12" s="16" t="s">
        <v>34</v>
      </c>
      <c r="V12" s="20" t="s">
        <v>34</v>
      </c>
      <c r="W12" s="16" t="s">
        <v>34</v>
      </c>
      <c r="X12" s="33">
        <f>J12</f>
        <v>6570</v>
      </c>
      <c r="Y12" s="9">
        <v>1</v>
      </c>
      <c r="Z12" s="35">
        <v>900010447</v>
      </c>
      <c r="AA12" s="44">
        <v>10</v>
      </c>
      <c r="AB12" s="7" t="s">
        <v>34</v>
      </c>
      <c r="AC12" s="7" t="s">
        <v>36</v>
      </c>
      <c r="AD12" s="9" t="s">
        <v>34</v>
      </c>
      <c r="AE12" s="41" t="s">
        <v>60</v>
      </c>
      <c r="AF12" s="50">
        <f t="shared" ref="AF12:AF13" si="1">Z12*100/H12</f>
        <v>100</v>
      </c>
    </row>
    <row r="13" spans="1:32" ht="162" x14ac:dyDescent="0.25">
      <c r="A13" s="25" t="s">
        <v>113</v>
      </c>
      <c r="B13" s="27" t="s">
        <v>50</v>
      </c>
      <c r="C13" s="28" t="s">
        <v>114</v>
      </c>
      <c r="D13" s="17">
        <v>45807</v>
      </c>
      <c r="E13" s="17"/>
      <c r="F13" s="16" t="s">
        <v>115</v>
      </c>
      <c r="G13" s="18">
        <v>1084253163</v>
      </c>
      <c r="H13" s="19">
        <v>10115000</v>
      </c>
      <c r="I13" s="16" t="s">
        <v>116</v>
      </c>
      <c r="J13" s="16">
        <v>10</v>
      </c>
      <c r="K13" s="20" t="s">
        <v>33</v>
      </c>
      <c r="L13" s="20" t="s">
        <v>34</v>
      </c>
      <c r="M13" s="16" t="s">
        <v>34</v>
      </c>
      <c r="N13" s="20" t="s">
        <v>34</v>
      </c>
      <c r="O13" s="16" t="s">
        <v>41</v>
      </c>
      <c r="P13" s="33" t="s">
        <v>42</v>
      </c>
      <c r="Q13" s="42" t="s">
        <v>43</v>
      </c>
      <c r="R13" s="9" t="s">
        <v>117</v>
      </c>
      <c r="S13" s="9" t="s">
        <v>118</v>
      </c>
      <c r="T13" s="47" t="s">
        <v>34</v>
      </c>
      <c r="U13" s="16" t="s">
        <v>34</v>
      </c>
      <c r="V13" s="20" t="s">
        <v>34</v>
      </c>
      <c r="W13" s="16" t="s">
        <v>34</v>
      </c>
      <c r="X13" s="33">
        <v>10</v>
      </c>
      <c r="Y13" s="9">
        <v>1</v>
      </c>
      <c r="Z13" s="35">
        <f>H13</f>
        <v>10115000</v>
      </c>
      <c r="AA13" s="44">
        <v>100</v>
      </c>
      <c r="AB13" s="45">
        <v>45820</v>
      </c>
      <c r="AC13" s="7" t="s">
        <v>38</v>
      </c>
      <c r="AD13" s="9" t="s">
        <v>34</v>
      </c>
      <c r="AE13" s="41" t="s">
        <v>37</v>
      </c>
      <c r="AF13" s="50">
        <f t="shared" si="1"/>
        <v>100</v>
      </c>
    </row>
  </sheetData>
  <mergeCells count="1">
    <mergeCell ref="A1:H1"/>
  </mergeCells>
  <phoneticPr fontId="5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MAYO DE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Astrid Viviana Velasco Muñoz</dc:creator>
  <cp:keywords/>
  <dc:description/>
  <cp:lastModifiedBy>Yenny Carolina Ortega Ríos</cp:lastModifiedBy>
  <cp:revision/>
  <dcterms:created xsi:type="dcterms:W3CDTF">2022-01-25T15:07:35Z</dcterms:created>
  <dcterms:modified xsi:type="dcterms:W3CDTF">2025-11-04T17:01:11Z</dcterms:modified>
  <cp:category/>
  <cp:contentStatus/>
</cp:coreProperties>
</file>