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edelcaesp-my.sharepoint.com/personal/contratacion_cedelca_com_co/Documents/Cedelca/Cedelca 2022-2/Contratación 2023/Cuadro de Contratación Para la Web/2023/9- Septiembre/"/>
    </mc:Choice>
  </mc:AlternateContent>
  <xr:revisionPtr revIDLastSave="12" documentId="8_{312FF2F8-EF8E-44C0-9BC4-813286A7AD65}" xr6:coauthVersionLast="47" xr6:coauthVersionMax="47" xr10:uidLastSave="{20280808-CA35-44C3-9D26-4C53490A760E}"/>
  <bookViews>
    <workbookView xWindow="-120" yWindow="-120" windowWidth="29040" windowHeight="15840" xr2:uid="{00000000-000D-0000-FFFF-FFFF00000000}"/>
  </bookViews>
  <sheets>
    <sheet name="CONTRATOS 2023" sheetId="5" r:id="rId1"/>
  </sheets>
  <definedNames>
    <definedName name="_xlnm._FilterDatabase" localSheetId="0" hidden="1">'CONTRATOS 2023'!$B$1:$AH$1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5" l="1"/>
  <c r="Z3" i="5"/>
  <c r="Z4" i="5"/>
  <c r="Z5" i="5"/>
  <c r="Z6" i="5"/>
  <c r="Z7" i="5"/>
  <c r="Z8" i="5"/>
  <c r="Z9" i="5"/>
  <c r="X2" i="5"/>
  <c r="AD2" i="5" s="1"/>
  <c r="X3" i="5"/>
  <c r="AD3" i="5" s="1"/>
  <c r="X4" i="5"/>
  <c r="AD4" i="5" s="1"/>
  <c r="X5" i="5"/>
  <c r="AD5" i="5" s="1"/>
  <c r="X6" i="5"/>
  <c r="AD6" i="5" s="1"/>
  <c r="X7" i="5"/>
  <c r="AD7" i="5" s="1"/>
  <c r="X8" i="5"/>
  <c r="AD8" i="5" s="1"/>
  <c r="X9" i="5"/>
  <c r="AD9" i="5" s="1"/>
</calcChain>
</file>

<file path=xl/sharedStrings.xml><?xml version="1.0" encoding="utf-8"?>
<sst xmlns="http://schemas.openxmlformats.org/spreadsheetml/2006/main" count="186" uniqueCount="124">
  <si>
    <t>Ítem</t>
  </si>
  <si>
    <t>No. DE PROCESO SECOP II</t>
  </si>
  <si>
    <t>No. DE CONTRATO</t>
  </si>
  <si>
    <t>Clase</t>
  </si>
  <si>
    <t>Objeto</t>
  </si>
  <si>
    <t>FECHA FIRMA CTO</t>
  </si>
  <si>
    <t>Fecha de Inicio</t>
  </si>
  <si>
    <t>Fecha final</t>
  </si>
  <si>
    <t>Contratista</t>
  </si>
  <si>
    <t>Valor</t>
  </si>
  <si>
    <t>Plazo</t>
  </si>
  <si>
    <t>Plazo contractual en días calendario.</t>
  </si>
  <si>
    <t xml:space="preserve">Pago anticipado </t>
  </si>
  <si>
    <t xml:space="preserve">Valor del pago anticipado </t>
  </si>
  <si>
    <t>Anticipo</t>
  </si>
  <si>
    <t>Valor del anticipo</t>
  </si>
  <si>
    <t>Interventor / Supervisor</t>
  </si>
  <si>
    <t xml:space="preserve">Area responsable de la ejecucion y seguimiento </t>
  </si>
  <si>
    <t>Rubro presupuestal</t>
  </si>
  <si>
    <t>CDP</t>
  </si>
  <si>
    <t>CRP</t>
  </si>
  <si>
    <t>Descripción de las adiciones y/o Prórrogas</t>
  </si>
  <si>
    <t xml:space="preserve">Valor de las adición </t>
  </si>
  <si>
    <t>Valor total del contrato con adiciones</t>
  </si>
  <si>
    <t>Plazo de prórroga</t>
  </si>
  <si>
    <t>Plazo Total del Contrato</t>
  </si>
  <si>
    <t>Vigencias futuras</t>
  </si>
  <si>
    <t>Número de pagos</t>
  </si>
  <si>
    <t>Pagos efectuados</t>
  </si>
  <si>
    <t>Porcentaje de ejecución contractual</t>
  </si>
  <si>
    <t>Fecha de Liquidación</t>
  </si>
  <si>
    <t>Estado actual del contrato</t>
  </si>
  <si>
    <t>LINK SECOP II</t>
  </si>
  <si>
    <t xml:space="preserve">OBSERVACIONES </t>
  </si>
  <si>
    <t>N/A</t>
  </si>
  <si>
    <t>NO ESTA PACTADO</t>
  </si>
  <si>
    <t>No aplica a CEDELCA</t>
  </si>
  <si>
    <t xml:space="preserve">VIGENTE </t>
  </si>
  <si>
    <t>A020202008003019</t>
  </si>
  <si>
    <t xml:space="preserve">JURÍDICA </t>
  </si>
  <si>
    <t>JEFE UNIDAD DE APOYO DE ADMINISTRACIÓN DE PERSONAL</t>
  </si>
  <si>
    <t xml:space="preserve">CONTRATO ESPECIAL ADQUISICIÓN DE BIENES Y SERVICIOS </t>
  </si>
  <si>
    <t>IT CLOUD COLOMBIA S.A.S.</t>
  </si>
  <si>
    <t xml:space="preserve">INFORMÁTICA Y TECNOLOGÍA </t>
  </si>
  <si>
    <t>A02010100600203101</t>
  </si>
  <si>
    <t xml:space="preserve">POR LA ESPECIALIDAD DE LA CONTRATACIÓN NO SE REQUIERE LIQUIDACIÓN </t>
  </si>
  <si>
    <t xml:space="preserve">TERMINADO </t>
  </si>
  <si>
    <t xml:space="preserve">JAHIR DANIEL PAZ MORENO </t>
  </si>
  <si>
    <t>A02020200900609</t>
  </si>
  <si>
    <t xml:space="preserve">PEDRO ELÍAS ROJAS CÁCERES </t>
  </si>
  <si>
    <t xml:space="preserve">SUBGERENCIA TÉCNICA Y OPERATIVA </t>
  </si>
  <si>
    <t xml:space="preserve">ORDEN DE SERVICIOS </t>
  </si>
  <si>
    <t xml:space="preserve">JHONY ALEXANDER VIDAL PRADO </t>
  </si>
  <si>
    <t>85 DEL 15/06/2023</t>
  </si>
  <si>
    <t>RESO-IPO-031-2023</t>
  </si>
  <si>
    <t>0035-2023</t>
  </si>
  <si>
    <t xml:space="preserve">INVITACIÓN PRIVADA DE OFERTAS </t>
  </si>
  <si>
    <t>CONSTRUCCIÓN DE REDES ELÉCTRICAS DE MT Y BT EN LA URBANIZACIÓN OLIVARES ETAPA II (OSCAR EDUARDO QUINTERO ETAPA II) DEL MUNICIPIO DE CORINTO EN EL DEPARTAMENTO DEL CAUCA, EN EL MARCO DEL CONVENIO INTERADMINISTRATIVO No. 2088 DE 2023 SUSCRITO ENTRE EL DEPARTAMENTO DEL CAUCA Y CENTRALES ELÉCTRICAS DEL CAUCA S.A. E.S.P.</t>
  </si>
  <si>
    <t>MEGAENERGÍA S.A.S.</t>
  </si>
  <si>
    <t xml:space="preserve">HASTA EL TREINTA Y UNO  (31) DE DICIEMBRE DE 2023, CINTADO A PARTIR DEL CUMPLIMIENTO DE LOS REQUISITOS DE EJECUCIÓN , ESTO ES, APROBACIÓN DE PÓLIZAS Y CERTIFICADO DE REGISTRO PRESUPUESTAL </t>
  </si>
  <si>
    <t>SI SE PACTÓ</t>
  </si>
  <si>
    <t>D8212110011</t>
  </si>
  <si>
    <t>101 DEL 29/06/2023</t>
  </si>
  <si>
    <t>597 DEL 15/09/2023</t>
  </si>
  <si>
    <t>https://community.secop.gov.co/Public/Tendering/OpportunityDetail/Index?noticeUID=CO1.NTC.4975693&amp;isFromPublicArea=True&amp;isModal=False</t>
  </si>
  <si>
    <t>RESO-ID-032-2023</t>
  </si>
  <si>
    <t>0036-2023</t>
  </si>
  <si>
    <t xml:space="preserve">INVITACIÓN DIRECTA </t>
  </si>
  <si>
    <t>CONTRATACIÓN DE LA INTERVENTORÍA PARA REALIZAR EL REALIZAR EL SEGUIMIENTO TÉCNICO, ADMINISTRATIVO Y FINANCIERO SOBRE EL CONTRATO DE “CONSTRUCCIÓN DE REDES ELÉCTRICAS DE MT Y BT EN LA URBANIZACIÓN OLIVARES ETAPA II (OSCAR EDUARDO QUINTERO ETAPA II) DEL MUNICIPIO DE CORINTO EN EL DEPARTAMENTO DEL CAUCA, EN EL MARCO DEL CONVENIO INTERADMINISTRATIVO No. 2088 DE 2023 SUSCRITO ENTRE EL DEPARTAMENTO DEL CAUCA Y CENTRALES ELÉCTRICAS DEL CAUCA S.A. E.S.P.”.</t>
  </si>
  <si>
    <t>PPC INGENIERIA S.A.S.</t>
  </si>
  <si>
    <t>616 DEL 21/09/2023</t>
  </si>
  <si>
    <t>https://community.secop.gov.co/Public/Tendering/OpportunityDetail/Index?noticeUID=CO1.NTC.4975856&amp;isFromPublicArea=True&amp;isModal=False</t>
  </si>
  <si>
    <t>PRESTACIÓN DE SERVICIOS</t>
  </si>
  <si>
    <t>RESO-CD-035-2023</t>
  </si>
  <si>
    <t>0037-2023</t>
  </si>
  <si>
    <t>DISEÑO E IMPLEMENTACIÓN DEL PROTOCOLO DE INTERNET IPv6 PARA CENTRALES ELÉCTRICAS DEL CAUCA - CEDELCA S.A. E.S.P.</t>
  </si>
  <si>
    <t>JOSÉ LUIS RIVERA HURTADO</t>
  </si>
  <si>
    <t xml:space="preserve">CUATRO (04) MESES, CONTADOS A PARTIR DEL CUMPLIMIENTO DE LOS REQUISITOS DE EJECUCIÓN, ESTO ES, EXPEDICIÓN DEL REGISTRO PRESUPUESTAL Y SUSCRIPCIÓN DEL ACTA DE INICIO </t>
  </si>
  <si>
    <t>FERNANDO ANDRÉS ESTRADA ROMERO</t>
  </si>
  <si>
    <t>A02020200700303</t>
  </si>
  <si>
    <t>119 DEL 23/08/2023</t>
  </si>
  <si>
    <t>634 DEL 28/09/2023</t>
  </si>
  <si>
    <t>https://community.secop.gov.co/Public/Tendering/OpportunityDetail/Index?noticeUID=CO1.NTC.5054536&amp;isFromPublicArea=True&amp;isModal=False</t>
  </si>
  <si>
    <t>RESO-CD-036-2023</t>
  </si>
  <si>
    <t>0038-2023</t>
  </si>
  <si>
    <t>GARANTIZAR LA PRESTACIÓN DE SERVICIOS DE LOGÍSTICA PARA LA EJECUCIÓN DE LA ACTIVIDAD DENOMINADA "DÍA DE LA FAMILIA" PROGRAMADO PARA SEPTIEMBRE VEINTIDÓS (22) DE LOS CORRIENTES, CONSISTENTE EN UN PASADÍA EN LAKE HOUSE RESORT, COUNTRY CLUB &amp; SPA  A TODO COSTO PARA LOS COLABORADORES DE CEDELCA S.A. E.S.P. Y SUS FAMILIAS, EN EL MARCO DEL PLAN DE BIENESTAR SOCIAL E INCENTIVOS, VIGENCIA 2023.</t>
  </si>
  <si>
    <t>HÉCTOR SAMPER DELGADO ZAMBRANO</t>
  </si>
  <si>
    <t>HASTA EL VEINTICINCO (25) DE SEPTIEMBRE DE 2023 (INCLUSIVE), CONTADO A PARTIR DEL CUMPLIMIENTO DE LOS REQUISITOS DE EJECUCIÓN, ESTO ES EXPEDICIÓN DEL CERTIFICADO DE REGISTRO PRESUPUESTAL Y APROBACIÓN DE PÓLIZA</t>
  </si>
  <si>
    <t>599 DEL 20/09/2023</t>
  </si>
  <si>
    <t>LIQUIDADO</t>
  </si>
  <si>
    <t>https://community.secop.gov.co/Public/Tendering/OpportunityDetail/Index?noticeUID=CO1.NTC.5032676&amp;isFromPublicArea=True&amp;isModal=False</t>
  </si>
  <si>
    <t>RESO-CD-037-2023</t>
  </si>
  <si>
    <t>0039-2023</t>
  </si>
  <si>
    <t>PRESTAR LOS SERVICIOS DE OPERADOR LOGÍSTICO PARA LA REALIZACIÓN DE ACTIVIDADES RECREATIVAS A LOS COLABORADORES DE  DE CEDELCA SA E.S.P. Y SUS FAMILIAS, EN EL MARCO DE LA CELEBRACIÓN DEL DÍA DE LA FAMILIA CONTEMPLADO EN LA LEY 1857 DE 2017</t>
  </si>
  <si>
    <t xml:space="preserve">HASTA EL VEINTIDÓS (22) DE SEPTIEMBRE DE 2023 (INCLUSIVE), CONTADO A PARTIR DEL CUMPLIMIENTO DE LOS REQUISITOS DE EJECUCIÓN, ESTO ES EXPEDICIÓN DE CERTIFICADO DE REGISTRO PRESUPUESTAL </t>
  </si>
  <si>
    <t>606 DEL 21/09/2023</t>
  </si>
  <si>
    <t>https://community.secop.gov.co/Public/Tendering/OpportunityDetail/Index?noticeUID=CO1.NTC.5032729&amp;isFromPublicArea=True&amp;isModal=False</t>
  </si>
  <si>
    <t>RESO-COMP-038-2023</t>
  </si>
  <si>
    <t>0040-2023</t>
  </si>
  <si>
    <t>COMPRAVENTA</t>
  </si>
  <si>
    <t>EFECTUAR LA COMPRAVENTA DE TRES (3) VEHÍCULOS TIPO GRÚA DE PROPIEDAD DE CEDELCA S.A. E.S.P.</t>
  </si>
  <si>
    <t>SOLUCIONES ENERGÉTICAS FORESTALES INTEGRALES S.A.S.</t>
  </si>
  <si>
    <t>UN (1) MES CONTADOS A PARTIR DEL CUMPLIMIENTO DE LOS REQUISITOS DE EJECUCIÓN, PREVIO CUMPLIMIENTO DE LOS REQUISITOS DE EJECUCIÓN, ESTO ES, SUSCRIPCIÓN DEL ACTA DE INICIO.</t>
  </si>
  <si>
    <t>GUILLERMO HERNÁN LATORRE CERÓN</t>
  </si>
  <si>
    <t>https://community.secop.gov.co/Public/Tendering/OpportunityDetail/Index?noticeUID=CO1.NTC.5032726&amp;isFromPublicArea=True&amp;isModal=False</t>
  </si>
  <si>
    <t>RESO-CONS-039-2023</t>
  </si>
  <si>
    <t>0041-2023</t>
  </si>
  <si>
    <t>CONSULTORÍA</t>
  </si>
  <si>
    <t>PRESTAR SERVICIOS COMO CONSULTOR PARA LA ACTUALIZACIÓN, MODIFICACIÓN Y/O ADICIÓN DEL MANUAL DE PRESUPUESTO DE CEDELCA S.A. E.S.P., DE ACUERDO CON LA NATURALEZA JURÍDICA DE LA EMPRESA Y EL RÉGIMEN JURÍDICO APLICABLE.</t>
  </si>
  <si>
    <t>JOSÉ MAURICIO CUESTAS GÓMEZ</t>
  </si>
  <si>
    <t>CINCO (05)  MESES Y QUINCE (15) DÍAS, CONTADO A PARTIR DE LOS REQUISITOS DE EJECUCIÓN, ESTO ES, APROBACIÓN DE PÓLIZAS, EXPEDICIÓN DEL CERTIFICADO DE REGISTRO PRESUPUESTAL Y SUSCRIPCIÓN DEL ACTA DE INICIO.</t>
  </si>
  <si>
    <t>DIANA LORENA ASTUDILLO QUIRA / JOSÉ OTONIEL PINO CASTILLO</t>
  </si>
  <si>
    <t xml:space="preserve">UBGERENTE FINANCIERA Y ADMINISTRATIVA/ PROFESIONAL UNIVERSITARIO PRESUPUESTO </t>
  </si>
  <si>
    <t>122 DEL 31/08/2023</t>
  </si>
  <si>
    <t>641 DEL 29/09/2023</t>
  </si>
  <si>
    <t>https://community.secop.gov.co/Public/Tendering/OpportunityDetail/Index?noticeUID=CO1.NTC.5032724&amp;isFromPublicArea=True&amp;isModal=False</t>
  </si>
  <si>
    <t>RESO-CTO-ESP-040-2023</t>
  </si>
  <si>
    <t>0042-2023</t>
  </si>
  <si>
    <t>PRESTAR LOS SERVICIOS PARA LA CONFIGURACIÓN E IMPLEMENTACIÓN DEL SERVICIO WINDOWS CRYPTOGRAPHIC PARA LA PREVENCIÓN DE CIBERATAQUES QUE COMPROMETAN LA INFORMACIÓN DE CEDELCA S.A. E.S.P.</t>
  </si>
  <si>
    <t>OCHO (8) DÍAS HÁBILES, CONTADOS A PARTIR DE LA SUSCRIPCIÓN DEL CONTRATO ESPECIAL ADQUISICIÓN DE BIENES Y SERVICIOS NUMERAL 35 DEL MANUAL DE CONTRATACIÓN</t>
  </si>
  <si>
    <t>137 DEL 21/09/2023</t>
  </si>
  <si>
    <t>635 DEL 29/09/2023</t>
  </si>
  <si>
    <t>https://community.secop.gov.co/Public/Tendering/OpportunityDetail/Index?noticeUID=CO1.NTC.5037614&amp;isFromPublicArea=True&amp;isModal=False</t>
  </si>
  <si>
    <t>POR LA ESPECIALIDAD DE LA CONTRATACIÓN NO SE REQUIERE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</si>
</sst>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240A]\ * #,##0.00_-;\-[$$-240A]\ * #,##0.00_-;_-[$$-240A]\ * &quot;-&quot;??_-;_-@_-"/>
    <numFmt numFmtId="165" formatCode="_-[$$-240A]\ * #,##0_-;\-[$$-240A]\ * #,##0_-;_-[$$-240A]\ * &quot;-&quot;??_-;_-@_-"/>
  </numFmts>
  <fonts count="7"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sz val="8"/>
      <name val="Calibri"/>
      <family val="2"/>
      <scheme val="minor"/>
    </font>
    <font>
      <u/>
      <sz val="11"/>
      <color theme="10"/>
      <name val="Calibri"/>
      <family val="2"/>
      <scheme val="minor"/>
    </font>
    <font>
      <sz val="11"/>
      <color theme="1"/>
      <name val="Century Gothic"/>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cellStyleXfs>
  <cellXfs count="53">
    <xf numFmtId="0" fontId="0" fillId="0" borderId="0" xfId="0"/>
    <xf numFmtId="0" fontId="0" fillId="0" borderId="0" xfId="0"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44" fontId="3" fillId="3" borderId="1" xfId="1" applyFont="1" applyFill="1" applyBorder="1" applyAlignment="1">
      <alignment horizontal="center" vertical="center" wrapText="1"/>
    </xf>
    <xf numFmtId="11" fontId="2" fillId="0" borderId="1" xfId="0" applyNumberFormat="1" applyFont="1" applyBorder="1" applyAlignment="1">
      <alignment horizontal="center" vertical="center"/>
    </xf>
    <xf numFmtId="11" fontId="2" fillId="0" borderId="1" xfId="0" applyNumberFormat="1" applyFont="1" applyBorder="1" applyAlignment="1">
      <alignment horizontal="center" vertical="center" wrapText="1"/>
    </xf>
    <xf numFmtId="164" fontId="2" fillId="0" borderId="1" xfId="2" applyNumberFormat="1" applyFont="1" applyBorder="1" applyAlignment="1">
      <alignment horizontal="center" vertical="center" wrapText="1"/>
    </xf>
    <xf numFmtId="14" fontId="0" fillId="0" borderId="0" xfId="0" applyNumberFormat="1" applyAlignment="1">
      <alignment wrapText="1"/>
    </xf>
    <xf numFmtId="14" fontId="3" fillId="3" borderId="1" xfId="0" applyNumberFormat="1" applyFont="1" applyFill="1" applyBorder="1" applyAlignment="1">
      <alignment horizontal="center" vertical="center" wrapText="1"/>
    </xf>
    <xf numFmtId="0" fontId="0" fillId="0" borderId="1" xfId="0" applyBorder="1"/>
    <xf numFmtId="0" fontId="2" fillId="0" borderId="2" xfId="0" applyFont="1" applyBorder="1" applyAlignment="1">
      <alignment horizontal="center" vertical="center"/>
    </xf>
    <xf numFmtId="0" fontId="2" fillId="2" borderId="1" xfId="0" applyFont="1" applyFill="1" applyBorder="1" applyAlignment="1">
      <alignment horizontal="center" vertical="center"/>
    </xf>
    <xf numFmtId="11" fontId="2" fillId="2" borderId="1" xfId="0" applyNumberFormat="1" applyFont="1" applyFill="1" applyBorder="1" applyAlignment="1">
      <alignment horizontal="center" vertical="center"/>
    </xf>
    <xf numFmtId="11"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0" fillId="2" borderId="0" xfId="0" applyFill="1"/>
    <xf numFmtId="164" fontId="3" fillId="3"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2" borderId="1" xfId="0" applyNumberFormat="1" applyFont="1" applyFill="1" applyBorder="1" applyAlignment="1">
      <alignment horizontal="center" vertical="center" wrapText="1"/>
    </xf>
    <xf numFmtId="165" fontId="0" fillId="0" borderId="0" xfId="0" applyNumberFormat="1"/>
    <xf numFmtId="164" fontId="0" fillId="0" borderId="0" xfId="0" applyNumberFormat="1" applyAlignment="1">
      <alignment wrapText="1"/>
    </xf>
    <xf numFmtId="165" fontId="0" fillId="0" borderId="0" xfId="0" applyNumberFormat="1" applyAlignment="1">
      <alignment wrapText="1"/>
    </xf>
    <xf numFmtId="2" fontId="3"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0" fillId="0" borderId="0" xfId="0" applyNumberFormat="1"/>
    <xf numFmtId="164" fontId="0" fillId="0" borderId="1" xfId="0" applyNumberFormat="1" applyBorder="1" applyAlignment="1">
      <alignment horizontal="center" vertical="center" wrapText="1"/>
    </xf>
    <xf numFmtId="164" fontId="0" fillId="2" borderId="1" xfId="0" applyNumberForma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2" xfId="3" applyBorder="1" applyAlignment="1">
      <alignment horizontal="center" vertical="center" wrapText="1"/>
    </xf>
    <xf numFmtId="0" fontId="6" fillId="0" borderId="1" xfId="0" applyFont="1" applyBorder="1" applyAlignment="1">
      <alignment horizontal="center" vertical="center"/>
    </xf>
    <xf numFmtId="11" fontId="6" fillId="0" borderId="1" xfId="0" applyNumberFormat="1" applyFont="1" applyBorder="1" applyAlignment="1">
      <alignment horizontal="center" vertical="center"/>
    </xf>
    <xf numFmtId="11"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2" xfId="0" applyFont="1" applyBorder="1" applyAlignment="1">
      <alignment horizontal="center" vertical="center"/>
    </xf>
    <xf numFmtId="0" fontId="6"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wrapText="1"/>
    </xf>
    <xf numFmtId="0" fontId="0" fillId="2" borderId="1" xfId="0" applyFill="1" applyBorder="1"/>
  </cellXfs>
  <cellStyles count="4">
    <cellStyle name="Hyperlink" xfId="3" xr:uid="{00000000-000B-0000-0000-000008000000}"/>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054536&amp;isFromPublicArea=True&amp;isModal=False" TargetMode="External"/><Relationship Id="rId3" Type="http://schemas.openxmlformats.org/officeDocument/2006/relationships/hyperlink" Target="https://community.secop.gov.co/Public/Tendering/OpportunityDetail/Index?noticeUID=CO1.NTC.5032676&amp;isFromPublicArea=True&amp;isModal=False" TargetMode="External"/><Relationship Id="rId7" Type="http://schemas.openxmlformats.org/officeDocument/2006/relationships/hyperlink" Target="https://community.secop.gov.co/Public/Tendering/OpportunityDetail/Index?noticeUID=CO1.NTC.5032729&amp;isFromPublicArea=True&amp;isModal=False" TargetMode="External"/><Relationship Id="rId2" Type="http://schemas.openxmlformats.org/officeDocument/2006/relationships/hyperlink" Target="https://community.secop.gov.co/Public/Tendering/OpportunityDetail/Index?noticeUID=CO1.NTC.4975693&amp;isFromPublicArea=True&amp;isModal=False" TargetMode="External"/><Relationship Id="rId1" Type="http://schemas.openxmlformats.org/officeDocument/2006/relationships/hyperlink" Target="https://community.secop.gov.co/Public/Tendering/OpportunityDetail/Index?noticeUID=CO1.NTC.4975856&amp;isFromPublicArea=True&amp;isModal=False" TargetMode="External"/><Relationship Id="rId6" Type="http://schemas.openxmlformats.org/officeDocument/2006/relationships/hyperlink" Target="https://community.secop.gov.co/Public/Tendering/OpportunityDetail/Index?noticeUID=CO1.NTC.5037614&amp;isFromPublicArea=True&amp;isModal=False" TargetMode="External"/><Relationship Id="rId5" Type="http://schemas.openxmlformats.org/officeDocument/2006/relationships/hyperlink" Target="https://community.secop.gov.co/Public/Tendering/OpportunityDetail/Index?noticeUID=CO1.NTC.5032726&amp;isFromPublicArea=True&amp;isModal=False" TargetMode="External"/><Relationship Id="rId4" Type="http://schemas.openxmlformats.org/officeDocument/2006/relationships/hyperlink" Target="https://community.secop.gov.co/Public/Tendering/OpportunityDetail/Index?noticeUID=CO1.NTC.503272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27467-E10D-4B9C-A21F-D091970C2E93}">
  <dimension ref="A1:BY68"/>
  <sheetViews>
    <sheetView tabSelected="1" zoomScale="70" zoomScaleNormal="70" workbookViewId="0">
      <pane ySplit="1" topLeftCell="A2" activePane="bottomLeft" state="frozen"/>
      <selection activeCell="I1" sqref="I1"/>
      <selection pane="bottomLeft"/>
    </sheetView>
  </sheetViews>
  <sheetFormatPr baseColWidth="10" defaultColWidth="11.42578125" defaultRowHeight="15" x14ac:dyDescent="0.25"/>
  <cols>
    <col min="2" max="2" width="27.85546875" customWidth="1"/>
    <col min="3" max="3" width="14.85546875" customWidth="1"/>
    <col min="4" max="4" width="20.85546875" style="1" customWidth="1"/>
    <col min="5" max="5" width="48.5703125" style="1" customWidth="1"/>
    <col min="6" max="6" width="15.140625" style="10" customWidth="1"/>
    <col min="7" max="7" width="16.28515625" style="10" customWidth="1"/>
    <col min="8" max="8" width="14.7109375" style="10" customWidth="1"/>
    <col min="9" max="9" width="26.85546875" style="1" customWidth="1"/>
    <col min="10" max="10" width="20.5703125" style="1" customWidth="1"/>
    <col min="11" max="11" width="28.5703125" style="1" customWidth="1"/>
    <col min="12" max="12" width="21.140625" style="1" customWidth="1"/>
    <col min="13" max="13" width="15.85546875" style="29" customWidth="1"/>
    <col min="14" max="14" width="20.28515625" style="29" customWidth="1"/>
    <col min="15" max="15" width="11.42578125" style="1"/>
    <col min="16" max="16" width="24" style="29" customWidth="1"/>
    <col min="17" max="17" width="17.85546875" style="1" customWidth="1"/>
    <col min="18" max="18" width="18" style="1" customWidth="1"/>
    <col min="19" max="19" width="23.28515625" style="1" customWidth="1"/>
    <col min="20" max="20" width="13.28515625" style="1" customWidth="1"/>
    <col min="21" max="21" width="12.85546875" style="1" customWidth="1"/>
    <col min="22" max="22" width="18" style="1" customWidth="1"/>
    <col min="23" max="23" width="18" style="30" customWidth="1"/>
    <col min="24" max="24" width="22.85546875" style="1" customWidth="1"/>
    <col min="25" max="26" width="18" style="1" customWidth="1"/>
    <col min="27" max="28" width="12.42578125" style="1" customWidth="1"/>
    <col min="29" max="29" width="16.28515625" style="28" customWidth="1"/>
    <col min="30" max="30" width="14.5703125" style="33" customWidth="1"/>
    <col min="31" max="31" width="15.28515625" customWidth="1"/>
    <col min="32" max="32" width="19.85546875" customWidth="1"/>
    <col min="33" max="33" width="25" customWidth="1"/>
    <col min="34" max="34" width="22.85546875" style="12" customWidth="1"/>
  </cols>
  <sheetData>
    <row r="1" spans="1:77" ht="57" x14ac:dyDescent="0.25">
      <c r="A1" s="5" t="s">
        <v>0</v>
      </c>
      <c r="B1" s="5" t="s">
        <v>1</v>
      </c>
      <c r="C1" s="5" t="s">
        <v>2</v>
      </c>
      <c r="D1" s="5" t="s">
        <v>3</v>
      </c>
      <c r="E1" s="5" t="s">
        <v>4</v>
      </c>
      <c r="F1" s="11" t="s">
        <v>5</v>
      </c>
      <c r="G1" s="11" t="s">
        <v>6</v>
      </c>
      <c r="H1" s="11" t="s">
        <v>7</v>
      </c>
      <c r="I1" s="5" t="s">
        <v>8</v>
      </c>
      <c r="J1" s="6" t="s">
        <v>9</v>
      </c>
      <c r="K1" s="5" t="s">
        <v>10</v>
      </c>
      <c r="L1" s="5" t="s">
        <v>11</v>
      </c>
      <c r="M1" s="22" t="s">
        <v>12</v>
      </c>
      <c r="N1" s="5" t="s">
        <v>13</v>
      </c>
      <c r="O1" s="5" t="s">
        <v>14</v>
      </c>
      <c r="P1" s="5" t="s">
        <v>15</v>
      </c>
      <c r="Q1" s="5" t="s">
        <v>16</v>
      </c>
      <c r="R1" s="5" t="s">
        <v>17</v>
      </c>
      <c r="S1" s="5" t="s">
        <v>18</v>
      </c>
      <c r="T1" s="5" t="s">
        <v>19</v>
      </c>
      <c r="U1" s="5" t="s">
        <v>20</v>
      </c>
      <c r="V1" s="5" t="s">
        <v>21</v>
      </c>
      <c r="W1" s="25" t="s">
        <v>22</v>
      </c>
      <c r="X1" s="5" t="s">
        <v>23</v>
      </c>
      <c r="Y1" s="5" t="s">
        <v>24</v>
      </c>
      <c r="Z1" s="5" t="s">
        <v>25</v>
      </c>
      <c r="AA1" s="5" t="s">
        <v>26</v>
      </c>
      <c r="AB1" s="5" t="s">
        <v>27</v>
      </c>
      <c r="AC1" s="25" t="s">
        <v>28</v>
      </c>
      <c r="AD1" s="31" t="s">
        <v>29</v>
      </c>
      <c r="AE1" s="5" t="s">
        <v>30</v>
      </c>
      <c r="AF1" s="5" t="s">
        <v>31</v>
      </c>
      <c r="AG1" s="36" t="s">
        <v>32</v>
      </c>
      <c r="AH1" s="5" t="s">
        <v>33</v>
      </c>
    </row>
    <row r="2" spans="1:77" ht="157.5" customHeight="1" x14ac:dyDescent="0.25">
      <c r="A2" s="38" t="s">
        <v>34</v>
      </c>
      <c r="B2" s="38" t="s">
        <v>54</v>
      </c>
      <c r="C2" s="39" t="s">
        <v>55</v>
      </c>
      <c r="D2" s="40" t="s">
        <v>56</v>
      </c>
      <c r="E2" s="40" t="s">
        <v>57</v>
      </c>
      <c r="F2" s="41">
        <v>45182</v>
      </c>
      <c r="G2" s="41">
        <v>45195</v>
      </c>
      <c r="H2" s="41">
        <v>45291</v>
      </c>
      <c r="I2" s="40" t="s">
        <v>58</v>
      </c>
      <c r="J2" s="42">
        <v>630422002</v>
      </c>
      <c r="K2" s="43" t="s">
        <v>59</v>
      </c>
      <c r="L2" s="43">
        <v>109</v>
      </c>
      <c r="M2" s="44" t="s">
        <v>35</v>
      </c>
      <c r="N2" s="44"/>
      <c r="O2" s="43" t="s">
        <v>60</v>
      </c>
      <c r="P2" s="42">
        <v>189126601</v>
      </c>
      <c r="Q2" s="43" t="s">
        <v>49</v>
      </c>
      <c r="R2" s="43" t="s">
        <v>50</v>
      </c>
      <c r="S2" s="43" t="s">
        <v>61</v>
      </c>
      <c r="T2" s="43" t="s">
        <v>62</v>
      </c>
      <c r="U2" s="43" t="s">
        <v>63</v>
      </c>
      <c r="V2" s="43" t="s">
        <v>34</v>
      </c>
      <c r="W2" s="45">
        <v>0</v>
      </c>
      <c r="X2" s="44">
        <f t="shared" ref="X2:X9" si="0">J2+W2</f>
        <v>630422002</v>
      </c>
      <c r="Y2" s="43">
        <v>0</v>
      </c>
      <c r="Z2" s="43">
        <f t="shared" ref="Z2:Z9" si="1">L2+Y2</f>
        <v>109</v>
      </c>
      <c r="AA2" s="43" t="s">
        <v>36</v>
      </c>
      <c r="AB2" s="43">
        <v>1</v>
      </c>
      <c r="AC2" s="45">
        <v>189126601</v>
      </c>
      <c r="AD2" s="46">
        <f t="shared" ref="AD2:AD3" si="2">(AC2*100)/X2</f>
        <v>30.000000063449562</v>
      </c>
      <c r="AE2" s="43" t="s">
        <v>34</v>
      </c>
      <c r="AF2" s="47" t="s">
        <v>37</v>
      </c>
      <c r="AG2" s="37" t="s">
        <v>64</v>
      </c>
      <c r="AH2" s="48"/>
    </row>
    <row r="3" spans="1:77" s="21" customFormat="1" ht="191.25" customHeight="1" x14ac:dyDescent="0.25">
      <c r="A3" s="14" t="s">
        <v>34</v>
      </c>
      <c r="B3" s="14" t="s">
        <v>65</v>
      </c>
      <c r="C3" s="15" t="s">
        <v>66</v>
      </c>
      <c r="D3" s="16" t="s">
        <v>67</v>
      </c>
      <c r="E3" s="16" t="s">
        <v>68</v>
      </c>
      <c r="F3" s="17">
        <v>45184</v>
      </c>
      <c r="G3" s="17">
        <v>45195</v>
      </c>
      <c r="H3" s="17">
        <v>45291</v>
      </c>
      <c r="I3" s="16" t="s">
        <v>69</v>
      </c>
      <c r="J3" s="18">
        <v>45280007</v>
      </c>
      <c r="K3" s="17">
        <v>45291</v>
      </c>
      <c r="L3" s="19">
        <v>96</v>
      </c>
      <c r="M3" s="24" t="s">
        <v>35</v>
      </c>
      <c r="N3" s="24"/>
      <c r="O3" s="24" t="s">
        <v>60</v>
      </c>
      <c r="P3" s="35">
        <v>0</v>
      </c>
      <c r="Q3" s="43" t="s">
        <v>49</v>
      </c>
      <c r="R3" s="43" t="s">
        <v>50</v>
      </c>
      <c r="S3" s="19" t="s">
        <v>61</v>
      </c>
      <c r="T3" s="19" t="s">
        <v>62</v>
      </c>
      <c r="U3" s="19" t="s">
        <v>70</v>
      </c>
      <c r="V3" s="19" t="s">
        <v>34</v>
      </c>
      <c r="W3" s="27">
        <v>0</v>
      </c>
      <c r="X3" s="24">
        <f t="shared" si="0"/>
        <v>45280007</v>
      </c>
      <c r="Y3" s="19">
        <v>0</v>
      </c>
      <c r="Z3" s="19">
        <f t="shared" si="1"/>
        <v>96</v>
      </c>
      <c r="AA3" s="19"/>
      <c r="AB3" s="19"/>
      <c r="AC3" s="45"/>
      <c r="AD3" s="49">
        <f t="shared" si="2"/>
        <v>0</v>
      </c>
      <c r="AE3" s="19" t="s">
        <v>34</v>
      </c>
      <c r="AF3" s="20" t="s">
        <v>37</v>
      </c>
      <c r="AG3" s="37" t="s">
        <v>71</v>
      </c>
      <c r="AH3" s="19"/>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row>
    <row r="4" spans="1:77" s="21" customFormat="1" ht="148.5" x14ac:dyDescent="0.25">
      <c r="A4" s="14" t="s">
        <v>34</v>
      </c>
      <c r="B4" s="14" t="s">
        <v>73</v>
      </c>
      <c r="C4" s="15" t="s">
        <v>74</v>
      </c>
      <c r="D4" s="16" t="s">
        <v>72</v>
      </c>
      <c r="E4" s="16" t="s">
        <v>75</v>
      </c>
      <c r="F4" s="17">
        <v>45184</v>
      </c>
      <c r="G4" s="17">
        <v>45197</v>
      </c>
      <c r="H4" s="17">
        <v>45319</v>
      </c>
      <c r="I4" s="16" t="s">
        <v>76</v>
      </c>
      <c r="J4" s="18">
        <v>73000000</v>
      </c>
      <c r="K4" s="19" t="s">
        <v>77</v>
      </c>
      <c r="L4" s="19">
        <v>120</v>
      </c>
      <c r="M4" s="23" t="s">
        <v>60</v>
      </c>
      <c r="N4" s="24">
        <v>21900000</v>
      </c>
      <c r="O4" s="3" t="s">
        <v>35</v>
      </c>
      <c r="P4" s="35">
        <v>0</v>
      </c>
      <c r="Q4" s="19" t="s">
        <v>78</v>
      </c>
      <c r="R4" s="3" t="s">
        <v>43</v>
      </c>
      <c r="S4" s="3" t="s">
        <v>79</v>
      </c>
      <c r="T4" s="19" t="s">
        <v>80</v>
      </c>
      <c r="U4" s="19" t="s">
        <v>81</v>
      </c>
      <c r="V4" s="19" t="s">
        <v>34</v>
      </c>
      <c r="W4" s="27">
        <v>0</v>
      </c>
      <c r="X4" s="24">
        <f t="shared" si="0"/>
        <v>73000000</v>
      </c>
      <c r="Y4" s="19">
        <v>0</v>
      </c>
      <c r="Z4" s="19">
        <f t="shared" si="1"/>
        <v>120</v>
      </c>
      <c r="AA4" s="19" t="s">
        <v>36</v>
      </c>
      <c r="AB4" s="19">
        <v>1</v>
      </c>
      <c r="AC4" s="26">
        <v>21900000</v>
      </c>
      <c r="AD4" s="32">
        <f>(AC4*100)/X4</f>
        <v>30</v>
      </c>
      <c r="AE4" s="19" t="s">
        <v>34</v>
      </c>
      <c r="AF4" s="20" t="s">
        <v>37</v>
      </c>
      <c r="AG4" s="37" t="s">
        <v>82</v>
      </c>
      <c r="AH4" s="52"/>
    </row>
    <row r="5" spans="1:77" s="21" customFormat="1" ht="181.5" x14ac:dyDescent="0.25">
      <c r="A5" s="14" t="s">
        <v>34</v>
      </c>
      <c r="B5" s="14" t="s">
        <v>83</v>
      </c>
      <c r="C5" s="15" t="s">
        <v>84</v>
      </c>
      <c r="D5" s="16" t="s">
        <v>72</v>
      </c>
      <c r="E5" s="16" t="s">
        <v>85</v>
      </c>
      <c r="F5" s="17">
        <v>45187</v>
      </c>
      <c r="G5" s="17">
        <v>45189</v>
      </c>
      <c r="H5" s="17">
        <v>45194</v>
      </c>
      <c r="I5" s="16" t="s">
        <v>86</v>
      </c>
      <c r="J5" s="18">
        <v>11755653</v>
      </c>
      <c r="K5" s="17" t="s">
        <v>87</v>
      </c>
      <c r="L5" s="19">
        <v>6</v>
      </c>
      <c r="M5" s="24" t="s">
        <v>60</v>
      </c>
      <c r="N5" s="24">
        <v>5877800</v>
      </c>
      <c r="O5" s="51" t="s">
        <v>35</v>
      </c>
      <c r="P5" s="35">
        <v>0</v>
      </c>
      <c r="Q5" s="19" t="s">
        <v>47</v>
      </c>
      <c r="R5" s="19" t="s">
        <v>40</v>
      </c>
      <c r="S5" s="19" t="s">
        <v>48</v>
      </c>
      <c r="T5" s="19" t="s">
        <v>53</v>
      </c>
      <c r="U5" s="19" t="s">
        <v>88</v>
      </c>
      <c r="V5" s="19" t="s">
        <v>34</v>
      </c>
      <c r="W5" s="27">
        <v>0</v>
      </c>
      <c r="X5" s="24">
        <f t="shared" si="0"/>
        <v>11755653</v>
      </c>
      <c r="Y5" s="19">
        <v>0</v>
      </c>
      <c r="Z5" s="19">
        <f t="shared" si="1"/>
        <v>6</v>
      </c>
      <c r="AA5" s="19" t="s">
        <v>36</v>
      </c>
      <c r="AB5" s="19">
        <v>2</v>
      </c>
      <c r="AC5" s="27">
        <v>11755653</v>
      </c>
      <c r="AD5" s="49">
        <f>(AC5*100)/X5</f>
        <v>100</v>
      </c>
      <c r="AE5" s="17">
        <v>45195</v>
      </c>
      <c r="AF5" s="20" t="s">
        <v>89</v>
      </c>
      <c r="AG5" s="37" t="s">
        <v>90</v>
      </c>
      <c r="AH5" s="52"/>
    </row>
    <row r="6" spans="1:77" ht="165" x14ac:dyDescent="0.25">
      <c r="A6" s="2" t="s">
        <v>34</v>
      </c>
      <c r="B6" s="2" t="s">
        <v>91</v>
      </c>
      <c r="C6" s="7" t="s">
        <v>92</v>
      </c>
      <c r="D6" s="8" t="s">
        <v>51</v>
      </c>
      <c r="E6" s="8" t="s">
        <v>93</v>
      </c>
      <c r="F6" s="4">
        <v>45190</v>
      </c>
      <c r="G6" s="4">
        <v>45190</v>
      </c>
      <c r="H6" s="4">
        <v>45191</v>
      </c>
      <c r="I6" s="8" t="s">
        <v>52</v>
      </c>
      <c r="J6" s="9">
        <v>1680000</v>
      </c>
      <c r="K6" s="4" t="s">
        <v>94</v>
      </c>
      <c r="L6" s="3">
        <v>2</v>
      </c>
      <c r="M6" s="23" t="s">
        <v>35</v>
      </c>
      <c r="N6" s="23">
        <v>0</v>
      </c>
      <c r="O6" s="51" t="s">
        <v>35</v>
      </c>
      <c r="P6" s="34">
        <v>0</v>
      </c>
      <c r="Q6" s="3" t="s">
        <v>47</v>
      </c>
      <c r="R6" s="3" t="s">
        <v>40</v>
      </c>
      <c r="S6" s="3" t="s">
        <v>48</v>
      </c>
      <c r="T6" s="3" t="s">
        <v>53</v>
      </c>
      <c r="U6" s="3" t="s">
        <v>95</v>
      </c>
      <c r="V6" s="3" t="s">
        <v>34</v>
      </c>
      <c r="W6" s="26">
        <v>0</v>
      </c>
      <c r="X6" s="23">
        <f t="shared" si="0"/>
        <v>1680000</v>
      </c>
      <c r="Y6" s="3">
        <v>0</v>
      </c>
      <c r="Z6" s="3">
        <f t="shared" si="1"/>
        <v>2</v>
      </c>
      <c r="AA6" s="3" t="s">
        <v>36</v>
      </c>
      <c r="AB6" s="3">
        <v>1</v>
      </c>
      <c r="AC6" s="26">
        <v>1680000</v>
      </c>
      <c r="AD6" s="49">
        <f>(AC6*100)/X6</f>
        <v>100</v>
      </c>
      <c r="AE6" s="3" t="s">
        <v>34</v>
      </c>
      <c r="AF6" s="13" t="s">
        <v>46</v>
      </c>
      <c r="AG6" s="37" t="s">
        <v>96</v>
      </c>
      <c r="AH6" s="19" t="s">
        <v>45</v>
      </c>
    </row>
    <row r="7" spans="1:77" ht="118.5" customHeight="1" x14ac:dyDescent="0.25">
      <c r="A7" s="2" t="s">
        <v>34</v>
      </c>
      <c r="B7" s="2" t="s">
        <v>97</v>
      </c>
      <c r="C7" s="15" t="s">
        <v>98</v>
      </c>
      <c r="D7" s="16" t="s">
        <v>99</v>
      </c>
      <c r="E7" s="16" t="s">
        <v>100</v>
      </c>
      <c r="F7" s="17">
        <v>45191</v>
      </c>
      <c r="G7" s="4" t="s">
        <v>34</v>
      </c>
      <c r="H7" s="4">
        <v>45221</v>
      </c>
      <c r="I7" s="8" t="s">
        <v>101</v>
      </c>
      <c r="J7" s="9">
        <v>68000000</v>
      </c>
      <c r="K7" s="3" t="s">
        <v>102</v>
      </c>
      <c r="L7" s="3">
        <v>30</v>
      </c>
      <c r="M7" s="23" t="s">
        <v>35</v>
      </c>
      <c r="N7" s="23">
        <v>0</v>
      </c>
      <c r="O7" s="51" t="s">
        <v>35</v>
      </c>
      <c r="P7" s="34">
        <v>0</v>
      </c>
      <c r="Q7" s="3" t="s">
        <v>103</v>
      </c>
      <c r="R7" s="3" t="s">
        <v>39</v>
      </c>
      <c r="S7" s="3" t="s">
        <v>34</v>
      </c>
      <c r="T7" s="3" t="s">
        <v>34</v>
      </c>
      <c r="U7" s="3" t="s">
        <v>34</v>
      </c>
      <c r="V7" s="3" t="s">
        <v>34</v>
      </c>
      <c r="W7" s="26">
        <v>0</v>
      </c>
      <c r="X7" s="23">
        <f t="shared" si="0"/>
        <v>68000000</v>
      </c>
      <c r="Y7" s="3">
        <v>0</v>
      </c>
      <c r="Z7" s="3">
        <f t="shared" si="1"/>
        <v>30</v>
      </c>
      <c r="AA7" s="3" t="s">
        <v>36</v>
      </c>
      <c r="AB7" s="3">
        <v>1</v>
      </c>
      <c r="AC7" s="26">
        <v>68000000</v>
      </c>
      <c r="AD7" s="49">
        <f t="shared" ref="AD7:AD9" si="3">(AC7*100)/X7</f>
        <v>100</v>
      </c>
      <c r="AE7" s="3" t="s">
        <v>34</v>
      </c>
      <c r="AF7" s="13" t="s">
        <v>37</v>
      </c>
      <c r="AG7" s="37" t="s">
        <v>104</v>
      </c>
    </row>
    <row r="8" spans="1:77" ht="181.5" x14ac:dyDescent="0.25">
      <c r="A8" s="2" t="s">
        <v>34</v>
      </c>
      <c r="B8" s="2" t="s">
        <v>105</v>
      </c>
      <c r="C8" s="7" t="s">
        <v>106</v>
      </c>
      <c r="D8" s="8" t="s">
        <v>107</v>
      </c>
      <c r="E8" s="8" t="s">
        <v>108</v>
      </c>
      <c r="F8" s="4">
        <v>45196</v>
      </c>
      <c r="G8" s="4">
        <v>45198</v>
      </c>
      <c r="H8" s="4">
        <v>45366</v>
      </c>
      <c r="I8" s="8" t="s">
        <v>109</v>
      </c>
      <c r="J8" s="9">
        <v>55000000</v>
      </c>
      <c r="K8" s="3" t="s">
        <v>110</v>
      </c>
      <c r="L8" s="3">
        <v>165</v>
      </c>
      <c r="M8" s="23" t="s">
        <v>35</v>
      </c>
      <c r="N8" s="23">
        <v>0</v>
      </c>
      <c r="O8" s="51" t="s">
        <v>35</v>
      </c>
      <c r="P8" s="34">
        <v>0</v>
      </c>
      <c r="Q8" s="3" t="s">
        <v>111</v>
      </c>
      <c r="R8" s="3" t="s">
        <v>112</v>
      </c>
      <c r="S8" s="3" t="s">
        <v>38</v>
      </c>
      <c r="T8" s="3" t="s">
        <v>113</v>
      </c>
      <c r="U8" s="3" t="s">
        <v>114</v>
      </c>
      <c r="V8" s="3" t="s">
        <v>34</v>
      </c>
      <c r="W8" s="26">
        <v>0</v>
      </c>
      <c r="X8" s="23">
        <f t="shared" si="0"/>
        <v>55000000</v>
      </c>
      <c r="Y8" s="3">
        <v>0</v>
      </c>
      <c r="Z8" s="3">
        <f t="shared" si="1"/>
        <v>165</v>
      </c>
      <c r="AA8" s="3" t="s">
        <v>36</v>
      </c>
      <c r="AB8" s="3"/>
      <c r="AC8" s="26"/>
      <c r="AD8" s="49">
        <f t="shared" si="3"/>
        <v>0</v>
      </c>
      <c r="AE8" s="3" t="s">
        <v>34</v>
      </c>
      <c r="AF8" s="13" t="s">
        <v>37</v>
      </c>
      <c r="AG8" s="37" t="s">
        <v>115</v>
      </c>
    </row>
    <row r="9" spans="1:77" ht="132" x14ac:dyDescent="0.25">
      <c r="A9" s="2" t="s">
        <v>34</v>
      </c>
      <c r="B9" s="2" t="s">
        <v>116</v>
      </c>
      <c r="C9" s="7" t="s">
        <v>117</v>
      </c>
      <c r="D9" s="8" t="s">
        <v>41</v>
      </c>
      <c r="E9" s="8" t="s">
        <v>118</v>
      </c>
      <c r="F9" s="4">
        <v>45198</v>
      </c>
      <c r="G9" s="4">
        <v>45198</v>
      </c>
      <c r="H9" s="4">
        <v>45210</v>
      </c>
      <c r="I9" s="8" t="s">
        <v>42</v>
      </c>
      <c r="J9" s="9">
        <v>11233600</v>
      </c>
      <c r="K9" s="3" t="s">
        <v>119</v>
      </c>
      <c r="L9" s="3">
        <v>8</v>
      </c>
      <c r="M9" s="23" t="s">
        <v>35</v>
      </c>
      <c r="N9" s="23">
        <v>0</v>
      </c>
      <c r="O9" s="51" t="s">
        <v>35</v>
      </c>
      <c r="P9" s="34">
        <v>0</v>
      </c>
      <c r="Q9" s="19" t="s">
        <v>78</v>
      </c>
      <c r="R9" s="3" t="s">
        <v>43</v>
      </c>
      <c r="S9" s="3" t="s">
        <v>44</v>
      </c>
      <c r="T9" s="3" t="s">
        <v>120</v>
      </c>
      <c r="U9" s="3" t="s">
        <v>121</v>
      </c>
      <c r="V9" s="3" t="s">
        <v>34</v>
      </c>
      <c r="W9" s="26">
        <v>0</v>
      </c>
      <c r="X9" s="23">
        <f t="shared" si="0"/>
        <v>11233600</v>
      </c>
      <c r="Y9" s="3">
        <v>0</v>
      </c>
      <c r="Z9" s="3">
        <f t="shared" si="1"/>
        <v>8</v>
      </c>
      <c r="AA9" s="3" t="s">
        <v>36</v>
      </c>
      <c r="AB9" s="3">
        <v>1</v>
      </c>
      <c r="AC9" s="26">
        <v>11233600</v>
      </c>
      <c r="AD9" s="49">
        <f t="shared" si="3"/>
        <v>100</v>
      </c>
      <c r="AE9" s="3" t="s">
        <v>34</v>
      </c>
      <c r="AF9" s="13" t="s">
        <v>46</v>
      </c>
      <c r="AG9" s="37" t="s">
        <v>122</v>
      </c>
      <c r="AH9" s="19" t="s">
        <v>123</v>
      </c>
    </row>
    <row r="10" spans="1:77" x14ac:dyDescent="0.25">
      <c r="AD10"/>
      <c r="AH10"/>
    </row>
    <row r="11" spans="1:77" x14ac:dyDescent="0.25">
      <c r="AH11"/>
    </row>
    <row r="12" spans="1:77" x14ac:dyDescent="0.25">
      <c r="AH12"/>
    </row>
    <row r="13" spans="1:77" x14ac:dyDescent="0.25">
      <c r="AH13"/>
    </row>
    <row r="14" spans="1:77" x14ac:dyDescent="0.25">
      <c r="AH14"/>
    </row>
    <row r="15" spans="1:77" x14ac:dyDescent="0.25">
      <c r="AH15"/>
    </row>
    <row r="16" spans="1:77" x14ac:dyDescent="0.25">
      <c r="AH16"/>
    </row>
    <row r="17" spans="34:34" x14ac:dyDescent="0.25">
      <c r="AH17"/>
    </row>
    <row r="18" spans="34:34" x14ac:dyDescent="0.25">
      <c r="AH18"/>
    </row>
    <row r="19" spans="34:34" x14ac:dyDescent="0.25">
      <c r="AH19"/>
    </row>
    <row r="20" spans="34:34" x14ac:dyDescent="0.25">
      <c r="AH20"/>
    </row>
    <row r="21" spans="34:34" x14ac:dyDescent="0.25">
      <c r="AH21"/>
    </row>
    <row r="22" spans="34:34" x14ac:dyDescent="0.25">
      <c r="AH22"/>
    </row>
    <row r="23" spans="34:34" x14ac:dyDescent="0.25">
      <c r="AH23"/>
    </row>
    <row r="24" spans="34:34" x14ac:dyDescent="0.25">
      <c r="AH24"/>
    </row>
    <row r="25" spans="34:34" x14ac:dyDescent="0.25">
      <c r="AH25"/>
    </row>
    <row r="26" spans="34:34" x14ac:dyDescent="0.25">
      <c r="AH26"/>
    </row>
    <row r="27" spans="34:34" x14ac:dyDescent="0.25">
      <c r="AH27"/>
    </row>
    <row r="28" spans="34:34" x14ac:dyDescent="0.25">
      <c r="AH28"/>
    </row>
    <row r="29" spans="34:34" x14ac:dyDescent="0.25">
      <c r="AH29"/>
    </row>
    <row r="30" spans="34:34" x14ac:dyDescent="0.25">
      <c r="AH30"/>
    </row>
    <row r="31" spans="34:34" x14ac:dyDescent="0.25">
      <c r="AH31"/>
    </row>
    <row r="32" spans="34:34" x14ac:dyDescent="0.25">
      <c r="AH32"/>
    </row>
    <row r="33" spans="34:34" x14ac:dyDescent="0.25">
      <c r="AH33"/>
    </row>
    <row r="34" spans="34:34" x14ac:dyDescent="0.25">
      <c r="AH34"/>
    </row>
    <row r="35" spans="34:34" x14ac:dyDescent="0.25">
      <c r="AH35"/>
    </row>
    <row r="36" spans="34:34" x14ac:dyDescent="0.25">
      <c r="AH36"/>
    </row>
    <row r="37" spans="34:34" x14ac:dyDescent="0.25">
      <c r="AH37"/>
    </row>
    <row r="38" spans="34:34" x14ac:dyDescent="0.25">
      <c r="AH38"/>
    </row>
    <row r="39" spans="34:34" x14ac:dyDescent="0.25">
      <c r="AH39"/>
    </row>
    <row r="40" spans="34:34" x14ac:dyDescent="0.25">
      <c r="AH40"/>
    </row>
    <row r="41" spans="34:34" x14ac:dyDescent="0.25">
      <c r="AH41"/>
    </row>
    <row r="42" spans="34:34" x14ac:dyDescent="0.25">
      <c r="AH42"/>
    </row>
    <row r="43" spans="34:34" x14ac:dyDescent="0.25">
      <c r="AH43"/>
    </row>
    <row r="44" spans="34:34" x14ac:dyDescent="0.25">
      <c r="AH44"/>
    </row>
    <row r="45" spans="34:34" x14ac:dyDescent="0.25">
      <c r="AH45"/>
    </row>
    <row r="46" spans="34:34" x14ac:dyDescent="0.25">
      <c r="AH46"/>
    </row>
    <row r="47" spans="34:34" x14ac:dyDescent="0.25">
      <c r="AH47"/>
    </row>
    <row r="48" spans="34:34" x14ac:dyDescent="0.25">
      <c r="AH48"/>
    </row>
    <row r="49" spans="34:34" x14ac:dyDescent="0.25">
      <c r="AH49"/>
    </row>
    <row r="50" spans="34:34" x14ac:dyDescent="0.25">
      <c r="AH50"/>
    </row>
    <row r="51" spans="34:34" x14ac:dyDescent="0.25">
      <c r="AH51"/>
    </row>
    <row r="52" spans="34:34" x14ac:dyDescent="0.25">
      <c r="AH52"/>
    </row>
    <row r="53" spans="34:34" x14ac:dyDescent="0.25">
      <c r="AH53"/>
    </row>
    <row r="54" spans="34:34" x14ac:dyDescent="0.25">
      <c r="AH54"/>
    </row>
    <row r="55" spans="34:34" x14ac:dyDescent="0.25">
      <c r="AH55"/>
    </row>
    <row r="56" spans="34:34" x14ac:dyDescent="0.25">
      <c r="AH56"/>
    </row>
    <row r="57" spans="34:34" x14ac:dyDescent="0.25">
      <c r="AH57"/>
    </row>
    <row r="58" spans="34:34" x14ac:dyDescent="0.25">
      <c r="AH58"/>
    </row>
    <row r="59" spans="34:34" x14ac:dyDescent="0.25">
      <c r="AH59"/>
    </row>
    <row r="60" spans="34:34" x14ac:dyDescent="0.25">
      <c r="AH60"/>
    </row>
    <row r="61" spans="34:34" x14ac:dyDescent="0.25">
      <c r="AH61"/>
    </row>
    <row r="62" spans="34:34" x14ac:dyDescent="0.25">
      <c r="AH62"/>
    </row>
    <row r="63" spans="34:34" x14ac:dyDescent="0.25">
      <c r="AH63"/>
    </row>
    <row r="64" spans="34:34" x14ac:dyDescent="0.25">
      <c r="AH64"/>
    </row>
    <row r="65" spans="34:34" x14ac:dyDescent="0.25">
      <c r="AH65"/>
    </row>
    <row r="66" spans="34:34" x14ac:dyDescent="0.25">
      <c r="AH66"/>
    </row>
    <row r="67" spans="34:34" x14ac:dyDescent="0.25">
      <c r="AH67"/>
    </row>
    <row r="68" spans="34:34" x14ac:dyDescent="0.25">
      <c r="AH68"/>
    </row>
  </sheetData>
  <autoFilter ref="B1:AH1" xr:uid="{A0827467-E10D-4B9C-A21F-D091970C2E93}"/>
  <phoneticPr fontId="4" type="noConversion"/>
  <hyperlinks>
    <hyperlink ref="AG3" r:id="rId1" xr:uid="{5ED23DD8-C922-4429-9D7A-AAC2A0A9E2FD}"/>
    <hyperlink ref="AG2" r:id="rId2" xr:uid="{40C08719-015E-4C3B-8843-73809D407B61}"/>
    <hyperlink ref="AG5" r:id="rId3" xr:uid="{0E0D28FD-4B9F-4853-B14F-0FE202F1E5AE}"/>
    <hyperlink ref="AG8" r:id="rId4" xr:uid="{4D605ACA-2B6A-4FB0-89CE-2A8A5B1FCC71}"/>
    <hyperlink ref="AG7" r:id="rId5" xr:uid="{334F2E86-B635-44A0-AA02-9CCC378EA11F}"/>
    <hyperlink ref="AG9" r:id="rId6" xr:uid="{C8A5CD8E-A2FC-4343-9176-73140213480B}"/>
    <hyperlink ref="AG6" r:id="rId7" xr:uid="{F2434CC5-D85F-4AEB-A89C-9F3BA40DB20B}"/>
    <hyperlink ref="AG4" r:id="rId8" xr:uid="{B27BCAE0-F9B6-4B93-BC2F-8288F459C35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Viviana Velasco Muñoz</dc:creator>
  <cp:keywords/>
  <dc:description/>
  <cp:lastModifiedBy>Kharem Carabali Marulanda</cp:lastModifiedBy>
  <cp:revision/>
  <dcterms:created xsi:type="dcterms:W3CDTF">2022-01-25T15:07:35Z</dcterms:created>
  <dcterms:modified xsi:type="dcterms:W3CDTF">2023-11-07T21:25:23Z</dcterms:modified>
  <cp:category/>
  <cp:contentStatus/>
</cp:coreProperties>
</file>